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75" windowWidth="18135" windowHeight="1195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S38" i="1" l="1"/>
  <c r="S46" i="1" l="1"/>
  <c r="R46" i="1" s="1"/>
  <c r="S45" i="1"/>
  <c r="R45" i="1" s="1"/>
  <c r="S44" i="1"/>
  <c r="R44" i="1" s="1"/>
  <c r="S43" i="1"/>
  <c r="R43" i="1" s="1"/>
  <c r="S42" i="1"/>
  <c r="R42" i="1" s="1"/>
  <c r="S41" i="1"/>
  <c r="R41" i="1" s="1"/>
  <c r="S40" i="1"/>
  <c r="R40" i="1" s="1"/>
  <c r="S39" i="1"/>
  <c r="R39" i="1" s="1"/>
  <c r="R38" i="1"/>
  <c r="S37" i="1"/>
  <c r="R37" i="1" s="1"/>
  <c r="S36" i="1"/>
  <c r="R36" i="1" s="1"/>
  <c r="S35" i="1"/>
  <c r="R35" i="1" s="1"/>
  <c r="S34" i="1"/>
  <c r="R34" i="1" s="1"/>
  <c r="S33" i="1"/>
  <c r="R33" i="1" s="1"/>
  <c r="S32" i="1"/>
  <c r="R32" i="1" s="1"/>
  <c r="S31" i="1"/>
  <c r="R31" i="1" s="1"/>
  <c r="S30" i="1"/>
  <c r="R30" i="1" s="1"/>
  <c r="S29" i="1"/>
  <c r="R29" i="1" s="1"/>
  <c r="S28" i="1"/>
  <c r="R28" i="1" s="1"/>
  <c r="S27" i="1"/>
  <c r="R27" i="1" s="1"/>
  <c r="S26" i="1"/>
  <c r="R26" i="1" s="1"/>
  <c r="S25" i="1"/>
  <c r="R25" i="1" s="1"/>
  <c r="S24" i="1"/>
  <c r="R24" i="1" s="1"/>
  <c r="S23" i="1"/>
  <c r="R23" i="1" s="1"/>
  <c r="S22" i="1"/>
  <c r="R22" i="1" s="1"/>
  <c r="S21" i="1"/>
  <c r="R21" i="1" s="1"/>
  <c r="S20" i="1"/>
  <c r="R20" i="1" s="1"/>
  <c r="S19" i="1"/>
  <c r="R19" i="1" s="1"/>
  <c r="S18" i="1"/>
  <c r="R18" i="1" s="1"/>
  <c r="S17" i="1"/>
  <c r="R17" i="1" s="1"/>
  <c r="S16" i="1"/>
  <c r="R16" i="1" s="1"/>
  <c r="S15" i="1"/>
  <c r="R15" i="1" s="1"/>
  <c r="S14" i="1"/>
  <c r="R14" i="1" s="1"/>
  <c r="O16" i="1"/>
  <c r="N16" i="1" s="1"/>
  <c r="O45" i="1"/>
  <c r="N45" i="1" s="1"/>
  <c r="O39" i="1"/>
  <c r="N39" i="1" s="1"/>
  <c r="O35" i="1"/>
  <c r="N35" i="1" s="1"/>
  <c r="O34" i="1"/>
  <c r="N34" i="1" s="1"/>
  <c r="O30" i="1"/>
  <c r="N30" i="1" s="1"/>
  <c r="O28" i="1"/>
  <c r="N28" i="1" s="1"/>
  <c r="O25" i="1"/>
  <c r="N25" i="1" s="1"/>
  <c r="O24" i="1"/>
  <c r="N24" i="1" s="1"/>
  <c r="O21" i="1"/>
  <c r="N21" i="1" s="1"/>
  <c r="O20" i="1"/>
  <c r="N20" i="1" s="1"/>
  <c r="O44" i="1"/>
  <c r="N44" i="1" s="1"/>
  <c r="O43" i="1"/>
  <c r="N43" i="1" s="1"/>
  <c r="O42" i="1"/>
  <c r="N42" i="1" s="1"/>
  <c r="O41" i="1"/>
  <c r="N41" i="1" s="1"/>
  <c r="O40" i="1"/>
  <c r="N40" i="1" s="1"/>
  <c r="O38" i="1"/>
  <c r="N38" i="1" s="1"/>
  <c r="O37" i="1"/>
  <c r="N37" i="1" s="1"/>
  <c r="O36" i="1"/>
  <c r="N36" i="1" s="1"/>
  <c r="O33" i="1"/>
  <c r="N33" i="1" s="1"/>
  <c r="O32" i="1"/>
  <c r="N32" i="1" s="1"/>
  <c r="O31" i="1"/>
  <c r="N31" i="1" s="1"/>
  <c r="O29" i="1"/>
  <c r="N29" i="1" s="1"/>
  <c r="O27" i="1"/>
  <c r="N27" i="1" s="1"/>
  <c r="O26" i="1"/>
  <c r="N26" i="1" s="1"/>
  <c r="O23" i="1"/>
  <c r="N23" i="1" s="1"/>
  <c r="O22" i="1"/>
  <c r="N22" i="1" s="1"/>
  <c r="O19" i="1"/>
  <c r="N19" i="1" s="1"/>
  <c r="O18" i="1"/>
  <c r="N18" i="1" s="1"/>
  <c r="O17" i="1"/>
  <c r="N17" i="1" s="1"/>
  <c r="O15" i="1"/>
  <c r="N15" i="1" s="1"/>
  <c r="O14" i="1"/>
  <c r="N14" i="1" s="1"/>
  <c r="N8" i="1"/>
  <c r="N7" i="1"/>
  <c r="N6" i="1"/>
  <c r="N5" i="1"/>
  <c r="O51" i="1" l="1"/>
  <c r="O50" i="1"/>
  <c r="O52" i="1" s="1"/>
  <c r="N50" i="1"/>
  <c r="N55" i="1"/>
  <c r="Q50" i="1"/>
  <c r="P50" i="1"/>
  <c r="N56" i="1"/>
  <c r="N51" i="1"/>
  <c r="Q51" i="1"/>
  <c r="R50" i="1"/>
  <c r="R51" i="1"/>
  <c r="P51" i="1"/>
  <c r="N57" i="1" l="1"/>
  <c r="N52" i="1"/>
  <c r="P52" i="1"/>
  <c r="Q52" i="1"/>
  <c r="R52" i="1"/>
  <c r="Q57" i="1" l="1"/>
</calcChain>
</file>

<file path=xl/sharedStrings.xml><?xml version="1.0" encoding="utf-8"?>
<sst xmlns="http://schemas.openxmlformats.org/spreadsheetml/2006/main" count="43" uniqueCount="31">
  <si>
    <t>Geboortedatum:</t>
  </si>
  <si>
    <t>Datum invulling:</t>
  </si>
  <si>
    <t>Antwoord</t>
  </si>
  <si>
    <t>Score</t>
  </si>
  <si>
    <t>www.nahadvies.nl</t>
  </si>
  <si>
    <t>Vraagnr</t>
  </si>
  <si>
    <t>Naam onderzochte:</t>
  </si>
  <si>
    <t>Naam onderzoeker:</t>
  </si>
  <si>
    <t>Bedoeld voor het scoren van een ingevulde</t>
  </si>
  <si>
    <t>Let op, hieronder dienen de originele antwoorden te worden ingevoerd,</t>
  </si>
  <si>
    <t>Voer als volgt in:</t>
  </si>
  <si>
    <t>Hieronder staan de scores zoals het doordrukblad</t>
  </si>
  <si>
    <t>die geeft of zou hebben gegeven.</t>
  </si>
  <si>
    <r>
      <rPr>
        <b/>
        <sz val="10"/>
        <color indexed="8"/>
        <rFont val="Verdana"/>
        <family val="2"/>
      </rPr>
      <t>niet</t>
    </r>
    <r>
      <rPr>
        <sz val="10"/>
        <color theme="1"/>
        <rFont val="Verdana"/>
        <family val="2"/>
      </rPr>
      <t xml:space="preserve"> de getallen van het doordrukblad achter het antwoordformulier!</t>
    </r>
  </si>
  <si>
    <t>Niet waar = 1</t>
  </si>
  <si>
    <t>Soms waar = 2</t>
  </si>
  <si>
    <t>Dikwijls waar = 3</t>
  </si>
  <si>
    <t>Bijna altijd waar = 4</t>
  </si>
  <si>
    <t>Motivatie</t>
  </si>
  <si>
    <t>Bewustzijn</t>
  </si>
  <si>
    <t>Cognitie</t>
  </si>
  <si>
    <t>Commun.</t>
  </si>
  <si>
    <t>Preoccup.</t>
  </si>
  <si>
    <t>Subtot 1-32</t>
  </si>
  <si>
    <t>Subtot 33-65</t>
  </si>
  <si>
    <t>Totaal</t>
  </si>
  <si>
    <t xml:space="preserve">     is gelijk aan: </t>
  </si>
  <si>
    <r>
      <t xml:space="preserve">Het is belangrijk om niet-ingevulde vragen hier ook </t>
    </r>
    <r>
      <rPr>
        <b/>
        <sz val="10"/>
        <color theme="1"/>
        <rFont val="Verdana"/>
        <family val="2"/>
      </rPr>
      <t>leeg</t>
    </r>
    <r>
      <rPr>
        <sz val="10"/>
        <color theme="1"/>
        <rFont val="Verdana"/>
        <family val="2"/>
      </rPr>
      <t xml:space="preserve"> te laten.</t>
    </r>
  </si>
  <si>
    <r>
      <t xml:space="preserve">Er wordt bij niet-ingevulde vragen uitgegaan van de </t>
    </r>
    <r>
      <rPr>
        <b/>
        <sz val="10"/>
        <color theme="1"/>
        <rFont val="Verdana"/>
        <family val="2"/>
      </rPr>
      <t>Nederlandse</t>
    </r>
    <r>
      <rPr>
        <sz val="10"/>
        <color theme="1"/>
        <rFont val="Verdana"/>
        <family val="2"/>
      </rPr>
      <t xml:space="preserve"> normen.</t>
    </r>
  </si>
  <si>
    <t>SRS scorehulp versie 1.2</t>
  </si>
  <si>
    <t>Screeningslijst voor autismespectrumstoornissen, informantenlijst over kinderen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</si>
</sst>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/mmm/yyyy;@"/>
  </numFmts>
  <fonts count="4" x14ac:knownFonts="1">
    <font>
      <sz val="10"/>
      <color theme="1"/>
      <name val="Verdana"/>
      <family val="2"/>
    </font>
    <font>
      <b/>
      <sz val="10"/>
      <color indexed="8"/>
      <name val="Verdana"/>
      <family val="2"/>
    </font>
    <font>
      <u/>
      <sz val="10"/>
      <color theme="10"/>
      <name val="Verdana"/>
      <family val="2"/>
    </font>
    <font>
      <b/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theme="7" tint="-0.24994659260841701"/>
      </top>
      <bottom/>
      <diagonal/>
    </border>
    <border>
      <left style="medium">
        <color theme="7" tint="-0.24994659260841701"/>
      </left>
      <right style="medium">
        <color theme="7" tint="-0.24994659260841701"/>
      </right>
      <top/>
      <bottom/>
      <diagonal/>
    </border>
    <border>
      <left style="medium">
        <color theme="7" tint="-0.24994659260841701"/>
      </left>
      <right style="medium">
        <color theme="7" tint="-0.24994659260841701"/>
      </right>
      <top/>
      <bottom style="medium">
        <color theme="7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0" xfId="0" applyFill="1" applyAlignment="1" applyProtection="1">
      <protection hidden="1"/>
    </xf>
    <xf numFmtId="0" fontId="0" fillId="2" borderId="5" xfId="0" applyFill="1" applyBorder="1" applyAlignment="1" applyProtection="1">
      <alignment horizontal="left"/>
      <protection hidden="1"/>
    </xf>
    <xf numFmtId="0" fontId="0" fillId="3" borderId="0" xfId="0" applyFill="1" applyProtection="1">
      <protection hidden="1"/>
    </xf>
    <xf numFmtId="0" fontId="0" fillId="3" borderId="0" xfId="0" applyFill="1" applyAlignment="1" applyProtection="1">
      <protection hidden="1"/>
    </xf>
    <xf numFmtId="0" fontId="2" fillId="2" borderId="0" xfId="1" applyFill="1" applyAlignment="1" applyProtection="1">
      <alignment horizontal="right"/>
      <protection hidden="1"/>
    </xf>
    <xf numFmtId="0" fontId="0" fillId="2" borderId="11" xfId="0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5" borderId="13" xfId="0" applyFill="1" applyBorder="1" applyAlignment="1" applyProtection="1">
      <alignment horizontal="center"/>
      <protection hidden="1"/>
    </xf>
    <xf numFmtId="0" fontId="0" fillId="5" borderId="14" xfId="0" applyFill="1" applyBorder="1" applyAlignment="1" applyProtection="1">
      <alignment horizontal="center"/>
      <protection hidden="1"/>
    </xf>
    <xf numFmtId="0" fontId="0" fillId="5" borderId="15" xfId="0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2" borderId="12" xfId="0" applyFill="1" applyBorder="1" applyAlignment="1" applyProtection="1">
      <alignment horizontal="center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 horizontal="right"/>
      <protection hidden="1"/>
    </xf>
    <xf numFmtId="0" fontId="0" fillId="4" borderId="12" xfId="0" applyFill="1" applyBorder="1" applyAlignment="1" applyProtection="1">
      <alignment horizontal="center"/>
      <protection hidden="1"/>
    </xf>
    <xf numFmtId="0" fontId="3" fillId="4" borderId="0" xfId="0" applyFont="1" applyFill="1" applyAlignment="1" applyProtection="1">
      <alignment horizontal="right"/>
      <protection hidden="1"/>
    </xf>
    <xf numFmtId="0" fontId="3" fillId="4" borderId="12" xfId="0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9" xfId="0" applyNumberFormat="1" applyFill="1" applyBorder="1" applyAlignment="1" applyProtection="1">
      <alignment horizontal="center"/>
      <protection locked="0"/>
    </xf>
    <xf numFmtId="0" fontId="2" fillId="2" borderId="0" xfId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right"/>
      <protection hidden="1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ahadvies.nl/" TargetMode="External"/><Relationship Id="rId1" Type="http://schemas.openxmlformats.org/officeDocument/2006/relationships/hyperlink" Target="http://www.nahadvies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0"/>
  <sheetViews>
    <sheetView tabSelected="1" view="pageLayout" zoomScaleNormal="100" workbookViewId="0">
      <selection activeCell="F2" sqref="F2"/>
    </sheetView>
  </sheetViews>
  <sheetFormatPr defaultColWidth="0" defaultRowHeight="12.75" zeroHeight="1" x14ac:dyDescent="0.2"/>
  <cols>
    <col min="1" max="1" width="1.375" style="4" customWidth="1"/>
    <col min="2" max="2" width="7.5" style="19" customWidth="1"/>
    <col min="3" max="3" width="9.375" style="19" customWidth="1"/>
    <col min="4" max="4" width="9" style="19" customWidth="1"/>
    <col min="5" max="5" width="9.25" style="19" customWidth="1"/>
    <col min="6" max="6" width="7.75" style="19" customWidth="1"/>
    <col min="7" max="7" width="12.125" style="19" customWidth="1"/>
    <col min="8" max="8" width="7.875" style="19" customWidth="1"/>
    <col min="9" max="9" width="7.75" style="19" customWidth="1"/>
    <col min="10" max="10" width="7.375" style="1" customWidth="1"/>
    <col min="11" max="11" width="5.75" style="1" customWidth="1"/>
    <col min="12" max="12" width="9.375" style="1" customWidth="1"/>
    <col min="13" max="14" width="8.625" style="1" customWidth="1"/>
    <col min="15" max="15" width="8" style="1" customWidth="1"/>
    <col min="16" max="16" width="9" style="1" customWidth="1"/>
    <col min="17" max="17" width="8.25" style="19" customWidth="1"/>
    <col min="18" max="18" width="8.5" style="19" customWidth="1"/>
    <col min="19" max="19" width="5" style="19" customWidth="1"/>
    <col min="20" max="20" width="9" style="19" customWidth="1"/>
    <col min="21" max="21" width="1.75" style="1" customWidth="1"/>
    <col min="22" max="16384" width="0" style="1" hidden="1"/>
  </cols>
  <sheetData>
    <row r="1" spans="2:21" x14ac:dyDescent="0.2">
      <c r="B1" s="4" t="s">
        <v>29</v>
      </c>
      <c r="C1" s="4"/>
      <c r="D1" s="4"/>
      <c r="E1" s="4"/>
      <c r="F1" s="4"/>
      <c r="G1" s="4"/>
      <c r="H1" s="39" t="s">
        <v>4</v>
      </c>
      <c r="I1" s="39"/>
      <c r="J1" s="39"/>
      <c r="K1" s="12"/>
      <c r="L1" s="4"/>
      <c r="M1" s="4"/>
      <c r="N1" s="4"/>
      <c r="O1" s="4"/>
      <c r="P1" s="39"/>
      <c r="Q1" s="40"/>
      <c r="R1" s="40"/>
      <c r="S1" s="39" t="s">
        <v>4</v>
      </c>
      <c r="T1" s="39"/>
      <c r="U1" s="4"/>
    </row>
    <row r="2" spans="2:21" x14ac:dyDescent="0.2">
      <c r="B2" s="4" t="s">
        <v>8</v>
      </c>
      <c r="C2" s="4"/>
      <c r="D2" s="4"/>
      <c r="E2" s="16"/>
      <c r="F2" s="18"/>
      <c r="G2" s="18"/>
      <c r="H2" s="4"/>
      <c r="I2" s="4"/>
      <c r="J2" s="4"/>
      <c r="K2" s="4"/>
      <c r="L2" s="4"/>
      <c r="M2" s="4"/>
      <c r="N2" s="4"/>
      <c r="O2" s="4"/>
      <c r="P2" s="16"/>
      <c r="Q2" s="18"/>
      <c r="R2" s="18"/>
      <c r="S2" s="4"/>
      <c r="T2" s="4"/>
      <c r="U2" s="4"/>
    </row>
    <row r="3" spans="2:21" x14ac:dyDescent="0.2">
      <c r="B3" s="4" t="s">
        <v>30</v>
      </c>
      <c r="C3" s="4"/>
      <c r="D3" s="4"/>
      <c r="E3" s="16"/>
      <c r="F3" s="18"/>
      <c r="G3" s="18"/>
      <c r="H3" s="4"/>
      <c r="I3" s="4"/>
      <c r="J3" s="4"/>
      <c r="K3" s="4"/>
      <c r="L3" s="4"/>
      <c r="M3" s="4"/>
      <c r="N3" s="4"/>
      <c r="O3" s="4"/>
      <c r="P3" s="16"/>
      <c r="Q3" s="18"/>
      <c r="R3" s="18"/>
      <c r="S3" s="4"/>
      <c r="T3" s="4"/>
      <c r="U3" s="4"/>
    </row>
    <row r="4" spans="2:2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2:21" x14ac:dyDescent="0.2">
      <c r="B5" s="2" t="s">
        <v>6</v>
      </c>
      <c r="C5" s="3"/>
      <c r="D5" s="32"/>
      <c r="E5" s="33"/>
      <c r="F5" s="34"/>
      <c r="G5" s="4"/>
      <c r="H5" s="4"/>
      <c r="I5" s="4"/>
      <c r="J5" s="4"/>
      <c r="K5" s="4"/>
      <c r="L5" s="5" t="s">
        <v>6</v>
      </c>
      <c r="M5" s="5"/>
      <c r="N5" s="32" t="str">
        <f>IF(ISBLANK(D5)," ", D5)</f>
        <v xml:space="preserve"> </v>
      </c>
      <c r="O5" s="33"/>
      <c r="P5" s="34"/>
      <c r="Q5" s="4"/>
      <c r="R5" s="4"/>
      <c r="S5" s="4"/>
      <c r="T5" s="4"/>
      <c r="U5" s="4"/>
    </row>
    <row r="6" spans="2:21" x14ac:dyDescent="0.2">
      <c r="B6" s="6" t="s">
        <v>0</v>
      </c>
      <c r="C6" s="7"/>
      <c r="D6" s="35"/>
      <c r="E6" s="36"/>
      <c r="F6" s="37"/>
      <c r="G6" s="4"/>
      <c r="H6" s="4"/>
      <c r="I6" s="4"/>
      <c r="J6" s="4"/>
      <c r="K6" s="4"/>
      <c r="L6" s="13" t="s">
        <v>0</v>
      </c>
      <c r="M6" s="8"/>
      <c r="N6" s="35" t="str">
        <f>IF(ISBLANK(D6)," ", D6)</f>
        <v xml:space="preserve"> </v>
      </c>
      <c r="O6" s="36"/>
      <c r="P6" s="37"/>
      <c r="Q6" s="4"/>
      <c r="R6" s="4"/>
      <c r="S6" s="4"/>
      <c r="T6" s="4"/>
      <c r="U6" s="4"/>
    </row>
    <row r="7" spans="2:21" x14ac:dyDescent="0.2">
      <c r="B7" s="6" t="s">
        <v>1</v>
      </c>
      <c r="C7" s="7"/>
      <c r="D7" s="38"/>
      <c r="E7" s="36"/>
      <c r="F7" s="37"/>
      <c r="G7" s="4"/>
      <c r="H7" s="4"/>
      <c r="I7" s="4"/>
      <c r="J7" s="4"/>
      <c r="K7" s="4"/>
      <c r="L7" s="8" t="s">
        <v>1</v>
      </c>
      <c r="M7" s="8"/>
      <c r="N7" s="38" t="str">
        <f>IF(ISBLANK(D7)," ", D7)</f>
        <v xml:space="preserve"> </v>
      </c>
      <c r="O7" s="36"/>
      <c r="P7" s="37"/>
      <c r="Q7" s="4"/>
      <c r="R7" s="4"/>
      <c r="S7" s="4"/>
      <c r="T7" s="4"/>
      <c r="U7" s="4"/>
    </row>
    <row r="8" spans="2:21" x14ac:dyDescent="0.2">
      <c r="B8" s="9" t="s">
        <v>7</v>
      </c>
      <c r="C8" s="10"/>
      <c r="D8" s="32"/>
      <c r="E8" s="33"/>
      <c r="F8" s="34"/>
      <c r="G8" s="4"/>
      <c r="H8" s="4"/>
      <c r="I8" s="4"/>
      <c r="J8" s="4"/>
      <c r="K8" s="4"/>
      <c r="L8" s="11" t="s">
        <v>7</v>
      </c>
      <c r="M8" s="11"/>
      <c r="N8" s="32" t="str">
        <f>IF(ISBLANK(D8)," ", D8)</f>
        <v xml:space="preserve"> </v>
      </c>
      <c r="O8" s="33"/>
      <c r="P8" s="34"/>
      <c r="Q8" s="4"/>
      <c r="R8" s="4"/>
      <c r="S8" s="4"/>
      <c r="T8" s="4"/>
      <c r="U8" s="4"/>
    </row>
    <row r="9" spans="2:21" x14ac:dyDescent="0.2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2:21" x14ac:dyDescent="0.2">
      <c r="B10" s="14" t="s">
        <v>9</v>
      </c>
      <c r="C10" s="14"/>
      <c r="D10" s="15"/>
      <c r="E10" s="14"/>
      <c r="F10" s="14"/>
      <c r="G10" s="14"/>
      <c r="H10" s="14"/>
      <c r="I10" s="14"/>
      <c r="J10" s="4"/>
      <c r="K10" s="4"/>
      <c r="L10" s="4" t="s">
        <v>11</v>
      </c>
      <c r="M10" s="4"/>
      <c r="N10" s="4"/>
      <c r="O10" s="4"/>
      <c r="P10" s="4"/>
      <c r="Q10" s="4"/>
      <c r="U10" s="4"/>
    </row>
    <row r="11" spans="2:21" x14ac:dyDescent="0.2">
      <c r="B11" s="14" t="s">
        <v>13</v>
      </c>
      <c r="C11" s="14"/>
      <c r="D11" s="15"/>
      <c r="E11" s="14"/>
      <c r="F11" s="14"/>
      <c r="G11" s="14"/>
      <c r="H11" s="14"/>
      <c r="I11" s="14"/>
      <c r="J11" s="4"/>
      <c r="K11" s="4"/>
      <c r="L11" s="4" t="s">
        <v>12</v>
      </c>
      <c r="M11" s="4"/>
      <c r="N11" s="4"/>
      <c r="O11" s="4"/>
      <c r="P11" s="4"/>
      <c r="Q11" s="4"/>
      <c r="U11" s="4"/>
    </row>
    <row r="12" spans="2:21" x14ac:dyDescent="0.2">
      <c r="B12" s="14" t="s">
        <v>27</v>
      </c>
      <c r="C12" s="14"/>
      <c r="D12" s="15"/>
      <c r="E12" s="14"/>
      <c r="F12" s="14"/>
      <c r="G12" s="14"/>
      <c r="H12" s="14"/>
      <c r="I12" s="14"/>
      <c r="J12" s="4"/>
      <c r="K12" s="4"/>
      <c r="L12" s="4"/>
      <c r="M12" s="4"/>
      <c r="N12" s="4"/>
      <c r="O12" s="4"/>
      <c r="P12" s="4"/>
      <c r="Q12" s="4"/>
      <c r="U12" s="4"/>
    </row>
    <row r="13" spans="2:21" ht="13.5" thickBot="1" x14ac:dyDescent="0.25">
      <c r="B13" s="14" t="s">
        <v>28</v>
      </c>
      <c r="C13" s="14"/>
      <c r="D13" s="15"/>
      <c r="E13" s="14"/>
      <c r="F13" s="14"/>
      <c r="G13" s="14"/>
      <c r="H13" s="14"/>
      <c r="I13" s="14"/>
      <c r="J13" s="4"/>
      <c r="K13" s="12"/>
      <c r="L13" s="4"/>
      <c r="M13" s="4"/>
      <c r="N13" s="4" t="s">
        <v>3</v>
      </c>
      <c r="O13" s="4"/>
      <c r="P13" s="4"/>
      <c r="Q13" s="4"/>
      <c r="R13" s="19" t="s">
        <v>3</v>
      </c>
      <c r="U13" s="4"/>
    </row>
    <row r="14" spans="2:21" x14ac:dyDescent="0.2">
      <c r="B14" s="4"/>
      <c r="C14" s="4"/>
      <c r="D14" s="12"/>
      <c r="E14" s="4"/>
      <c r="F14" s="4"/>
      <c r="G14" s="4"/>
      <c r="H14" s="4"/>
      <c r="I14" s="4"/>
      <c r="J14" s="4"/>
      <c r="K14" s="12"/>
      <c r="L14" s="4"/>
      <c r="M14" s="4">
        <v>1</v>
      </c>
      <c r="N14" s="20" t="str">
        <f>IF(ISBLANK(C21),"0",O14)</f>
        <v>0</v>
      </c>
      <c r="O14" s="17" t="str">
        <f>IF(ISBLANK(C21)," ",LOOKUP(C21,{1,2,3,4},{0,1,2,3}))</f>
        <v xml:space="preserve"> </v>
      </c>
      <c r="P14" s="19"/>
      <c r="Q14" s="4">
        <v>33</v>
      </c>
      <c r="R14" s="20" t="str">
        <f>IF(ISBLANK(E21),"0",S14)</f>
        <v>0</v>
      </c>
      <c r="S14" s="24" t="str">
        <f>IF(ISBLANK(E21)," ",LOOKUP(E21,{1,2,3,4},{0,1,2,3}))</f>
        <v xml:space="preserve"> </v>
      </c>
      <c r="U14" s="4"/>
    </row>
    <row r="15" spans="2:21" x14ac:dyDescent="0.2">
      <c r="B15" s="4" t="s">
        <v>10</v>
      </c>
      <c r="C15" s="4"/>
      <c r="D15" s="12" t="s">
        <v>14</v>
      </c>
      <c r="E15" s="4"/>
      <c r="F15" s="4"/>
      <c r="G15" s="4"/>
      <c r="H15" s="4"/>
      <c r="I15" s="4"/>
      <c r="J15" s="4"/>
      <c r="K15" s="12"/>
      <c r="L15" s="4"/>
      <c r="M15" s="4">
        <v>2</v>
      </c>
      <c r="N15" s="21" t="str">
        <f>IF(ISBLANK(C22),"0",O15)</f>
        <v>0</v>
      </c>
      <c r="O15" s="17" t="str">
        <f>IF(ISBLANK(C22)," ",LOOKUP(C22,{1,2,3,4},{0,1,2,3}))</f>
        <v xml:space="preserve"> </v>
      </c>
      <c r="P15" s="19"/>
      <c r="Q15" s="4">
        <v>34</v>
      </c>
      <c r="R15" s="21" t="str">
        <f>IF(ISBLANK(E22),"0",S15)</f>
        <v>0</v>
      </c>
      <c r="S15" s="24" t="str">
        <f>IF(ISBLANK(E22)," ",LOOKUP(E22,{1,2,3,4},{0,1,2,3}))</f>
        <v xml:space="preserve"> </v>
      </c>
      <c r="U15" s="4"/>
    </row>
    <row r="16" spans="2:21" x14ac:dyDescent="0.2">
      <c r="B16" s="4"/>
      <c r="C16" s="4"/>
      <c r="D16" s="12" t="s">
        <v>15</v>
      </c>
      <c r="E16" s="4"/>
      <c r="F16" s="4"/>
      <c r="G16" s="4"/>
      <c r="H16" s="4"/>
      <c r="I16" s="4"/>
      <c r="J16" s="4"/>
      <c r="K16" s="12"/>
      <c r="L16" s="4"/>
      <c r="M16" s="4">
        <v>3</v>
      </c>
      <c r="N16" s="21" t="str">
        <f>IF(ISBLANK(C23),"1",O16)</f>
        <v>1</v>
      </c>
      <c r="O16" s="17" t="str">
        <f>IF(ISBLANK(C23)," ",LOOKUP(C23,{1,2,3,4},{3,2,1,0}))</f>
        <v xml:space="preserve"> </v>
      </c>
      <c r="P16" s="19"/>
      <c r="Q16" s="4">
        <v>35</v>
      </c>
      <c r="R16" s="21" t="str">
        <f>IF(ISBLANK(E23),"0",S16)</f>
        <v>0</v>
      </c>
      <c r="S16" s="24" t="str">
        <f>IF(ISBLANK(E23)," ",LOOKUP(E23,{1,2,3,4},{0,1,2,3}))</f>
        <v xml:space="preserve"> </v>
      </c>
      <c r="U16" s="4"/>
    </row>
    <row r="17" spans="2:23" x14ac:dyDescent="0.2">
      <c r="B17" s="4"/>
      <c r="C17" s="4"/>
      <c r="D17" s="12" t="s">
        <v>16</v>
      </c>
      <c r="E17" s="4"/>
      <c r="F17" s="4"/>
      <c r="G17" s="4"/>
      <c r="H17" s="4"/>
      <c r="I17" s="4"/>
      <c r="J17" s="4"/>
      <c r="K17" s="12"/>
      <c r="L17" s="4"/>
      <c r="M17" s="4">
        <v>4</v>
      </c>
      <c r="N17" s="21" t="str">
        <f>IF(ISBLANK(C24),"0",O17)</f>
        <v>0</v>
      </c>
      <c r="O17" s="17" t="str">
        <f>IF(ISBLANK(C24)," ",LOOKUP(C24,{1,2,3,4},{0,1,2,3}))</f>
        <v xml:space="preserve"> </v>
      </c>
      <c r="P17" s="19"/>
      <c r="Q17" s="18">
        <v>36</v>
      </c>
      <c r="R17" s="21" t="str">
        <f>IF(ISBLANK(E24),"0",S17)</f>
        <v>0</v>
      </c>
      <c r="S17" s="24" t="str">
        <f>IF(ISBLANK(E24)," ",LOOKUP(E24,{1,2,3,4},{0,1,2,3}))</f>
        <v xml:space="preserve"> </v>
      </c>
      <c r="U17" s="4"/>
    </row>
    <row r="18" spans="2:23" x14ac:dyDescent="0.2">
      <c r="B18" s="4"/>
      <c r="C18" s="4"/>
      <c r="D18" s="12" t="s">
        <v>17</v>
      </c>
      <c r="E18" s="4"/>
      <c r="F18" s="4"/>
      <c r="G18" s="4"/>
      <c r="H18" s="4"/>
      <c r="I18" s="4"/>
      <c r="J18" s="4"/>
      <c r="K18" s="12"/>
      <c r="L18" s="4"/>
      <c r="M18" s="4">
        <v>5</v>
      </c>
      <c r="N18" s="21" t="str">
        <f>IF(ISBLANK(C25),"1",O18)</f>
        <v>1</v>
      </c>
      <c r="O18" s="17" t="str">
        <f>IF(ISBLANK(C25)," ",LOOKUP(C25,{1,2,3,4},{0,1,2,3}))</f>
        <v xml:space="preserve"> </v>
      </c>
      <c r="P18" s="19"/>
      <c r="Q18" s="18">
        <v>37</v>
      </c>
      <c r="R18" s="21" t="str">
        <f>IF(ISBLANK(E25),"0",S18)</f>
        <v>0</v>
      </c>
      <c r="S18" s="24" t="str">
        <f>IF(ISBLANK(E25)," ",LOOKUP(E25,{1,2,3,4},{0,1,2,3}))</f>
        <v xml:space="preserve"> </v>
      </c>
      <c r="U18" s="4"/>
    </row>
    <row r="19" spans="2:23" x14ac:dyDescent="0.2">
      <c r="B19" s="4"/>
      <c r="C19" s="4"/>
      <c r="D19" s="12"/>
      <c r="E19" s="4"/>
      <c r="F19" s="4"/>
      <c r="G19" s="4"/>
      <c r="H19" s="4"/>
      <c r="I19" s="4"/>
      <c r="J19" s="4"/>
      <c r="K19" s="4"/>
      <c r="L19" s="4"/>
      <c r="M19" s="4">
        <v>6</v>
      </c>
      <c r="N19" s="21" t="str">
        <f>IF(ISBLANK(C26),"0",O19)</f>
        <v>0</v>
      </c>
      <c r="O19" s="17" t="str">
        <f>IF(ISBLANK(C26)," ",LOOKUP(C26,{1,2,3,4},{0,1,2,3}))</f>
        <v xml:space="preserve"> </v>
      </c>
      <c r="P19" s="19"/>
      <c r="Q19" s="18">
        <v>38</v>
      </c>
      <c r="R19" s="21" t="str">
        <f>IF(ISBLANK(E26),"1",S19)</f>
        <v>1</v>
      </c>
      <c r="S19" s="24" t="str">
        <f>IF(ISBLANK(E26)," ",LOOKUP(E26,{1,2,3,4},{3,2,1,0}))</f>
        <v xml:space="preserve"> </v>
      </c>
      <c r="U19" s="19"/>
      <c r="V19" s="19"/>
      <c r="W19" s="4"/>
    </row>
    <row r="20" spans="2:23" x14ac:dyDescent="0.2">
      <c r="B20" s="4" t="s">
        <v>5</v>
      </c>
      <c r="C20" s="4" t="s">
        <v>2</v>
      </c>
      <c r="D20" s="4" t="s">
        <v>5</v>
      </c>
      <c r="E20" s="4" t="s">
        <v>2</v>
      </c>
      <c r="I20" s="4"/>
      <c r="J20" s="4"/>
      <c r="K20" s="4"/>
      <c r="L20" s="4"/>
      <c r="M20" s="4">
        <v>7</v>
      </c>
      <c r="N20" s="21" t="str">
        <f>IF(ISBLANK(C27),"1",O20)</f>
        <v>1</v>
      </c>
      <c r="O20" s="17" t="str">
        <f>IF(ISBLANK(C27)," ",LOOKUP(C27,{1,2,3,4},{3,2,1,0}))</f>
        <v xml:space="preserve"> </v>
      </c>
      <c r="P20" s="19"/>
      <c r="Q20" s="18">
        <v>39</v>
      </c>
      <c r="R20" s="21" t="str">
        <f>IF(ISBLANK(E27),"0",S20)</f>
        <v>0</v>
      </c>
      <c r="S20" s="24" t="str">
        <f>IF(ISBLANK(E27)," ",LOOKUP(E27,{1,2,3,4},{0,1,2,3}))</f>
        <v xml:space="preserve"> </v>
      </c>
      <c r="U20" s="19"/>
      <c r="V20" s="19"/>
      <c r="W20" s="4"/>
    </row>
    <row r="21" spans="2:23" x14ac:dyDescent="0.2">
      <c r="B21" s="4">
        <v>1</v>
      </c>
      <c r="C21" s="31"/>
      <c r="D21" s="4">
        <v>33</v>
      </c>
      <c r="E21" s="31"/>
      <c r="I21" s="4"/>
      <c r="J21" s="4"/>
      <c r="K21" s="4"/>
      <c r="L21" s="4"/>
      <c r="M21" s="4">
        <v>8</v>
      </c>
      <c r="N21" s="21" t="str">
        <f>IF(ISBLANK(C28),"0",O21)</f>
        <v>0</v>
      </c>
      <c r="O21" s="17" t="str">
        <f>IF(ISBLANK(C28)," ",LOOKUP(C28,{1,2,3,4},{0,1,2,3}))</f>
        <v xml:space="preserve"> </v>
      </c>
      <c r="P21" s="19"/>
      <c r="Q21" s="18">
        <v>40</v>
      </c>
      <c r="R21" s="21" t="str">
        <f>IF(ISBLANK(E28),"1",S21)</f>
        <v>1</v>
      </c>
      <c r="S21" s="24" t="str">
        <f>IF(ISBLANK(E28)," ",LOOKUP(E28,{1,2,3,4},{3,2,1,0}))</f>
        <v xml:space="preserve"> </v>
      </c>
      <c r="U21" s="19"/>
      <c r="V21" s="19"/>
      <c r="W21" s="4"/>
    </row>
    <row r="22" spans="2:23" x14ac:dyDescent="0.2">
      <c r="B22" s="4">
        <v>2</v>
      </c>
      <c r="C22" s="31"/>
      <c r="D22" s="4">
        <v>34</v>
      </c>
      <c r="E22" s="31"/>
      <c r="I22" s="4"/>
      <c r="J22" s="4"/>
      <c r="K22" s="4"/>
      <c r="L22" s="4"/>
      <c r="M22" s="4">
        <v>9</v>
      </c>
      <c r="N22" s="21" t="str">
        <f>IF(ISBLANK(C29),"0",O22)</f>
        <v>0</v>
      </c>
      <c r="O22" s="17" t="str">
        <f>IF(ISBLANK(C29)," ",LOOKUP(C29,{1,2,3,4},{0,1,2,3}))</f>
        <v xml:space="preserve"> </v>
      </c>
      <c r="P22" s="19"/>
      <c r="Q22" s="18">
        <v>41</v>
      </c>
      <c r="R22" s="21" t="str">
        <f>IF(ISBLANK(E29),"0",S22)</f>
        <v>0</v>
      </c>
      <c r="S22" s="24" t="str">
        <f>IF(ISBLANK(E29)," ",LOOKUP(E29,{1,2,3,4},{0,1,2,3}))</f>
        <v xml:space="preserve"> </v>
      </c>
      <c r="U22" s="19"/>
      <c r="V22" s="19"/>
      <c r="W22" s="4"/>
    </row>
    <row r="23" spans="2:23" x14ac:dyDescent="0.2">
      <c r="B23" s="4">
        <v>3</v>
      </c>
      <c r="C23" s="31"/>
      <c r="D23" s="4">
        <v>35</v>
      </c>
      <c r="E23" s="31"/>
      <c r="I23" s="4"/>
      <c r="J23" s="4"/>
      <c r="K23" s="4"/>
      <c r="L23" s="4"/>
      <c r="M23" s="4">
        <v>10</v>
      </c>
      <c r="N23" s="21" t="str">
        <f>IF(ISBLANK(C30),"0",O23)</f>
        <v>0</v>
      </c>
      <c r="O23" s="17" t="str">
        <f>IF(ISBLANK(C30)," ",LOOKUP(C30,{1,2,3,4},{0,1,2,3}))</f>
        <v xml:space="preserve"> </v>
      </c>
      <c r="P23" s="19"/>
      <c r="Q23" s="18">
        <v>42</v>
      </c>
      <c r="R23" s="21" t="str">
        <f>IF(ISBLANK(E30),"0",S23)</f>
        <v>0</v>
      </c>
      <c r="S23" s="24" t="str">
        <f>IF(ISBLANK(E30)," ",LOOKUP(E30,{1,2,3,4},{0,1,2,3}))</f>
        <v xml:space="preserve"> </v>
      </c>
      <c r="U23" s="19"/>
      <c r="V23" s="19"/>
      <c r="W23" s="4"/>
    </row>
    <row r="24" spans="2:23" x14ac:dyDescent="0.2">
      <c r="B24" s="4">
        <v>4</v>
      </c>
      <c r="C24" s="31"/>
      <c r="D24" s="18">
        <v>36</v>
      </c>
      <c r="E24" s="31"/>
      <c r="I24" s="4"/>
      <c r="J24" s="4"/>
      <c r="K24" s="4"/>
      <c r="L24" s="4"/>
      <c r="M24" s="4">
        <v>11</v>
      </c>
      <c r="N24" s="21" t="str">
        <f>IF(ISBLANK(C31),"1",O24)</f>
        <v>1</v>
      </c>
      <c r="O24" s="17" t="str">
        <f>IF(ISBLANK(C31)," ",LOOKUP(C31,{1,2,3,4},{3,2,1,0}))</f>
        <v xml:space="preserve"> </v>
      </c>
      <c r="P24" s="19"/>
      <c r="Q24" s="18">
        <v>43</v>
      </c>
      <c r="R24" s="21" t="str">
        <f>IF(ISBLANK(E31),"1",S24)</f>
        <v>1</v>
      </c>
      <c r="S24" s="24" t="str">
        <f>IF(ISBLANK(E31)," ",LOOKUP(E31,{1,2,3,4},{3,2,1,0}))</f>
        <v xml:space="preserve"> </v>
      </c>
      <c r="U24" s="19"/>
      <c r="V24" s="19"/>
      <c r="W24" s="4"/>
    </row>
    <row r="25" spans="2:23" x14ac:dyDescent="0.2">
      <c r="B25" s="4">
        <v>5</v>
      </c>
      <c r="C25" s="31"/>
      <c r="D25" s="18">
        <v>37</v>
      </c>
      <c r="E25" s="31"/>
      <c r="I25" s="4"/>
      <c r="J25" s="4"/>
      <c r="K25" s="4"/>
      <c r="L25" s="4"/>
      <c r="M25" s="4">
        <v>12</v>
      </c>
      <c r="N25" s="21" t="str">
        <f>IF(ISBLANK(C32),"1",O25)</f>
        <v>1</v>
      </c>
      <c r="O25" s="17" t="str">
        <f>IF(ISBLANK(C32)," ",LOOKUP(C32,{1,2,3,4},{3,2,1,0}))</f>
        <v xml:space="preserve"> </v>
      </c>
      <c r="P25" s="19"/>
      <c r="Q25" s="18">
        <v>44</v>
      </c>
      <c r="R25" s="21" t="str">
        <f>IF(ISBLANK(E32),"0",S25)</f>
        <v>0</v>
      </c>
      <c r="S25" s="24" t="str">
        <f>IF(ISBLANK(E32)," ",LOOKUP(E32,{1,2,3,4},{0,1,2,3}))</f>
        <v xml:space="preserve"> </v>
      </c>
      <c r="U25" s="19"/>
      <c r="V25" s="19"/>
      <c r="W25" s="4"/>
    </row>
    <row r="26" spans="2:23" x14ac:dyDescent="0.2">
      <c r="B26" s="4">
        <v>6</v>
      </c>
      <c r="C26" s="31"/>
      <c r="D26" s="18">
        <v>38</v>
      </c>
      <c r="E26" s="31"/>
      <c r="I26" s="4"/>
      <c r="J26" s="19"/>
      <c r="K26" s="19"/>
      <c r="L26" s="19"/>
      <c r="M26" s="4">
        <v>13</v>
      </c>
      <c r="N26" s="21" t="str">
        <f>IF(ISBLANK(C33),"0",O26)</f>
        <v>0</v>
      </c>
      <c r="O26" s="17" t="str">
        <f>IF(ISBLANK(C33)," ",LOOKUP(C33,{1,2,3,4},{0,1,2,3}))</f>
        <v xml:space="preserve"> </v>
      </c>
      <c r="P26" s="19"/>
      <c r="Q26" s="18">
        <v>45</v>
      </c>
      <c r="R26" s="21" t="str">
        <f>IF(ISBLANK(E33),"1",S26)</f>
        <v>1</v>
      </c>
      <c r="S26" s="24" t="str">
        <f>IF(ISBLANK(E33)," ",LOOKUP(E33,{1,2,3,4},{3,2,1,0}))</f>
        <v xml:space="preserve"> </v>
      </c>
      <c r="U26" s="19"/>
      <c r="V26" s="19"/>
      <c r="W26" s="4"/>
    </row>
    <row r="27" spans="2:23" x14ac:dyDescent="0.2">
      <c r="B27" s="4">
        <v>7</v>
      </c>
      <c r="C27" s="31"/>
      <c r="D27" s="18">
        <v>39</v>
      </c>
      <c r="E27" s="31"/>
      <c r="I27" s="4"/>
      <c r="J27" s="19"/>
      <c r="K27" s="19"/>
      <c r="L27" s="19"/>
      <c r="M27" s="4">
        <v>14</v>
      </c>
      <c r="N27" s="21" t="str">
        <f>IF(ISBLANK(C34),"0",O27)</f>
        <v>0</v>
      </c>
      <c r="O27" s="17" t="str">
        <f>IF(ISBLANK(C34)," ",LOOKUP(C34,{1,2,3,4},{0,1,2,3}))</f>
        <v xml:space="preserve"> </v>
      </c>
      <c r="P27" s="19"/>
      <c r="Q27" s="18">
        <v>46</v>
      </c>
      <c r="R27" s="21" t="str">
        <f>IF(ISBLANK(E34),"0",S27)</f>
        <v>0</v>
      </c>
      <c r="S27" s="24" t="str">
        <f>IF(ISBLANK(E34)," ",LOOKUP(E34,{1,2,3,4},{0,1,2,3}))</f>
        <v xml:space="preserve"> </v>
      </c>
      <c r="U27" s="19"/>
      <c r="V27" s="19"/>
      <c r="W27" s="4"/>
    </row>
    <row r="28" spans="2:23" x14ac:dyDescent="0.2">
      <c r="B28" s="4">
        <v>8</v>
      </c>
      <c r="C28" s="31"/>
      <c r="D28" s="18">
        <v>40</v>
      </c>
      <c r="E28" s="31"/>
      <c r="J28" s="19"/>
      <c r="K28" s="19"/>
      <c r="L28" s="19"/>
      <c r="M28" s="4">
        <v>15</v>
      </c>
      <c r="N28" s="21" t="str">
        <f>IF(ISBLANK(C35),"0",O28)</f>
        <v>0</v>
      </c>
      <c r="O28" s="17" t="str">
        <f>IF(ISBLANK(C35)," ",LOOKUP(C35,{1,2,3,4},{3,2,1,0}))</f>
        <v xml:space="preserve"> </v>
      </c>
      <c r="P28" s="19"/>
      <c r="Q28" s="18">
        <v>47</v>
      </c>
      <c r="R28" s="21" t="str">
        <f>IF(ISBLANK(E35),"0",S28)</f>
        <v>0</v>
      </c>
      <c r="S28" s="24" t="str">
        <f>IF(ISBLANK(E35)," ",LOOKUP(E35,{1,2,3,4},{0,1,2,3}))</f>
        <v xml:space="preserve"> </v>
      </c>
      <c r="U28" s="19"/>
      <c r="V28" s="19"/>
      <c r="W28" s="4"/>
    </row>
    <row r="29" spans="2:23" x14ac:dyDescent="0.2">
      <c r="B29" s="4">
        <v>9</v>
      </c>
      <c r="C29" s="31"/>
      <c r="D29" s="18">
        <v>41</v>
      </c>
      <c r="E29" s="31"/>
      <c r="J29" s="19"/>
      <c r="K29" s="19"/>
      <c r="L29" s="19"/>
      <c r="M29" s="4">
        <v>16</v>
      </c>
      <c r="N29" s="21" t="str">
        <f>IF(ISBLANK(C36),"0",O29)</f>
        <v>0</v>
      </c>
      <c r="O29" s="17" t="str">
        <f>IF(ISBLANK(C36)," ",LOOKUP(C36,{1,2,3,4},{0,1,2,3}))</f>
        <v xml:space="preserve"> </v>
      </c>
      <c r="P29" s="19"/>
      <c r="Q29" s="18">
        <v>48</v>
      </c>
      <c r="R29" s="21" t="str">
        <f>IF(ISBLANK(E36),"1",S29)</f>
        <v>1</v>
      </c>
      <c r="S29" s="24" t="str">
        <f>IF(ISBLANK(E36)," ",LOOKUP(E36,{1,2,3,4},{3,2,1,0}))</f>
        <v xml:space="preserve"> </v>
      </c>
      <c r="U29" s="19"/>
      <c r="V29" s="19"/>
      <c r="W29" s="4"/>
    </row>
    <row r="30" spans="2:23" x14ac:dyDescent="0.2">
      <c r="B30" s="4">
        <v>10</v>
      </c>
      <c r="C30" s="31"/>
      <c r="D30" s="18">
        <v>42</v>
      </c>
      <c r="E30" s="31"/>
      <c r="J30" s="19"/>
      <c r="K30" s="19"/>
      <c r="L30" s="19"/>
      <c r="M30" s="4">
        <v>17</v>
      </c>
      <c r="N30" s="21" t="str">
        <f>IF(ISBLANK(C36),"0",O30)</f>
        <v>0</v>
      </c>
      <c r="O30" s="17" t="str">
        <f>IF(ISBLANK(C37)," ",LOOKUP(C37,{1,2,3,4},{3,2,1,0}))</f>
        <v xml:space="preserve"> </v>
      </c>
      <c r="P30" s="19"/>
      <c r="Q30" s="18">
        <v>49</v>
      </c>
      <c r="R30" s="21" t="str">
        <f>IF(ISBLANK(E37),"0",S30)</f>
        <v>0</v>
      </c>
      <c r="S30" s="24" t="str">
        <f>IF(ISBLANK(E37)," ",LOOKUP(E37,{1,2,3,4},{0,1,2,3}))</f>
        <v xml:space="preserve"> </v>
      </c>
      <c r="U30" s="19"/>
      <c r="V30" s="19"/>
      <c r="W30" s="4"/>
    </row>
    <row r="31" spans="2:23" x14ac:dyDescent="0.2">
      <c r="B31" s="4">
        <v>11</v>
      </c>
      <c r="C31" s="31"/>
      <c r="D31" s="18">
        <v>43</v>
      </c>
      <c r="E31" s="31"/>
      <c r="J31" s="19"/>
      <c r="K31" s="19"/>
      <c r="L31" s="19"/>
      <c r="M31" s="4">
        <v>18</v>
      </c>
      <c r="N31" s="21" t="str">
        <f>IF(ISBLANK(C38),"0",O31)</f>
        <v>0</v>
      </c>
      <c r="O31" s="17" t="str">
        <f>IF(ISBLANK(C38)," ",LOOKUP(C38,{1,2,3,4},{0,1,2,3}))</f>
        <v xml:space="preserve"> </v>
      </c>
      <c r="P31" s="19"/>
      <c r="Q31" s="18">
        <v>50</v>
      </c>
      <c r="R31" s="21" t="str">
        <f>IF(ISBLANK(E38),"0",S31)</f>
        <v>0</v>
      </c>
      <c r="S31" s="24" t="str">
        <f>IF(ISBLANK(E38)," ",LOOKUP(E38,{1,2,3,4},{0,1,2,3}))</f>
        <v xml:space="preserve"> </v>
      </c>
      <c r="U31" s="19"/>
      <c r="V31" s="19"/>
      <c r="W31" s="4"/>
    </row>
    <row r="32" spans="2:23" x14ac:dyDescent="0.2">
      <c r="B32" s="4">
        <v>12</v>
      </c>
      <c r="C32" s="31"/>
      <c r="D32" s="18">
        <v>44</v>
      </c>
      <c r="E32" s="31"/>
      <c r="J32" s="19"/>
      <c r="K32" s="19"/>
      <c r="L32" s="19"/>
      <c r="M32" s="4">
        <v>19</v>
      </c>
      <c r="N32" s="21" t="str">
        <f>IF(ISBLANK(C39),"0",O32)</f>
        <v>0</v>
      </c>
      <c r="O32" s="17" t="str">
        <f>IF(ISBLANK(C39)," ",LOOKUP(C39,{1,2,3,4},{0,1,2,3}))</f>
        <v xml:space="preserve"> </v>
      </c>
      <c r="P32" s="19"/>
      <c r="Q32" s="18">
        <v>51</v>
      </c>
      <c r="R32" s="21" t="str">
        <f>IF(ISBLANK(E39),"0",S32)</f>
        <v>0</v>
      </c>
      <c r="S32" s="24" t="str">
        <f>IF(ISBLANK(E39)," ",LOOKUP(E39,{1,2,3,4},{0,1,2,3}))</f>
        <v xml:space="preserve"> </v>
      </c>
      <c r="U32" s="19"/>
      <c r="V32" s="19"/>
      <c r="W32" s="4"/>
    </row>
    <row r="33" spans="2:23" x14ac:dyDescent="0.2">
      <c r="B33" s="4">
        <v>13</v>
      </c>
      <c r="C33" s="31"/>
      <c r="D33" s="18">
        <v>45</v>
      </c>
      <c r="E33" s="31"/>
      <c r="J33" s="19"/>
      <c r="K33" s="19"/>
      <c r="L33" s="19"/>
      <c r="M33" s="4">
        <v>20</v>
      </c>
      <c r="N33" s="21" t="str">
        <f>IF(ISBLANK(C40),"0",O33)</f>
        <v>0</v>
      </c>
      <c r="O33" s="17" t="str">
        <f>IF(ISBLANK(C40)," ",LOOKUP(C40,{1,2,3,4},{0,1,2,3}))</f>
        <v xml:space="preserve"> </v>
      </c>
      <c r="P33" s="19"/>
      <c r="Q33" s="18">
        <v>52</v>
      </c>
      <c r="R33" s="21" t="str">
        <f>IF(ISBLANK(E40),"1",S33)</f>
        <v>1</v>
      </c>
      <c r="S33" s="24" t="str">
        <f>IF(ISBLANK(E40)," ",LOOKUP(E40,{1,2,3,4},{3,2,1,0}))</f>
        <v xml:space="preserve"> </v>
      </c>
      <c r="U33" s="19"/>
      <c r="V33" s="19"/>
      <c r="W33" s="4"/>
    </row>
    <row r="34" spans="2:23" x14ac:dyDescent="0.2">
      <c r="B34" s="4">
        <v>14</v>
      </c>
      <c r="C34" s="31"/>
      <c r="D34" s="18">
        <v>46</v>
      </c>
      <c r="E34" s="31"/>
      <c r="J34" s="19"/>
      <c r="K34" s="19"/>
      <c r="L34" s="19"/>
      <c r="M34" s="4">
        <v>21</v>
      </c>
      <c r="N34" s="21" t="str">
        <f>IF(ISBLANK(C41),"1",O34)</f>
        <v>1</v>
      </c>
      <c r="O34" s="17" t="str">
        <f>IF(ISBLANK(C41)," ",LOOKUP(C41,{1,2,3,4},{3,2,1,0}))</f>
        <v xml:space="preserve"> </v>
      </c>
      <c r="P34" s="19"/>
      <c r="Q34" s="18">
        <v>53</v>
      </c>
      <c r="R34" s="21" t="str">
        <f>IF(ISBLANK(E41),"0",S34)</f>
        <v>0</v>
      </c>
      <c r="S34" s="24" t="str">
        <f>IF(ISBLANK(E41)," ",LOOKUP(E41,{1,2,3,4},{0,1,2,3}))</f>
        <v xml:space="preserve"> </v>
      </c>
      <c r="U34" s="19"/>
      <c r="V34" s="19"/>
      <c r="W34" s="4"/>
    </row>
    <row r="35" spans="2:23" x14ac:dyDescent="0.2">
      <c r="B35" s="4">
        <v>15</v>
      </c>
      <c r="C35" s="31"/>
      <c r="D35" s="18">
        <v>47</v>
      </c>
      <c r="E35" s="31"/>
      <c r="J35" s="19"/>
      <c r="K35" s="19"/>
      <c r="L35" s="19"/>
      <c r="M35" s="4">
        <v>22</v>
      </c>
      <c r="N35" s="21" t="str">
        <f>IF(ISBLANK(C42),"0",O35)</f>
        <v>0</v>
      </c>
      <c r="O35" s="17" t="str">
        <f>IF(ISBLANK(C42)," ",LOOKUP(C42,{1,2,3,4},{3,2,1,0}))</f>
        <v xml:space="preserve"> </v>
      </c>
      <c r="P35" s="19"/>
      <c r="Q35" s="18">
        <v>54</v>
      </c>
      <c r="R35" s="21" t="str">
        <f>IF(ISBLANK(E42),"0",S35)</f>
        <v>0</v>
      </c>
      <c r="S35" s="24" t="str">
        <f>IF(ISBLANK(E42)," ",LOOKUP(E42,{1,2,3,4},{0,1,2,3}))</f>
        <v xml:space="preserve"> </v>
      </c>
      <c r="U35" s="19"/>
      <c r="V35" s="19"/>
      <c r="W35" s="4"/>
    </row>
    <row r="36" spans="2:23" x14ac:dyDescent="0.2">
      <c r="B36" s="4">
        <v>16</v>
      </c>
      <c r="C36" s="31"/>
      <c r="D36" s="18">
        <v>48</v>
      </c>
      <c r="E36" s="31"/>
      <c r="J36" s="19"/>
      <c r="K36" s="19"/>
      <c r="L36" s="19"/>
      <c r="M36" s="4">
        <v>23</v>
      </c>
      <c r="N36" s="21" t="str">
        <f>IF(ISBLANK(C43),"0",O36)</f>
        <v>0</v>
      </c>
      <c r="O36" s="17" t="str">
        <f>IF(ISBLANK(C43)," ",LOOKUP(C43,{1,2,3,4},{0,1,2,3}))</f>
        <v xml:space="preserve"> </v>
      </c>
      <c r="P36" s="19"/>
      <c r="Q36" s="18">
        <v>55</v>
      </c>
      <c r="R36" s="21" t="str">
        <f>IF(ISBLANK(E43),"1",S36)</f>
        <v>1</v>
      </c>
      <c r="S36" s="24" t="str">
        <f>IF(ISBLANK(E43)," ",LOOKUP(E43,{1,2,3,4},{3,2,1,0}))</f>
        <v xml:space="preserve"> </v>
      </c>
      <c r="U36" s="19"/>
      <c r="V36" s="19"/>
      <c r="W36" s="4"/>
    </row>
    <row r="37" spans="2:23" x14ac:dyDescent="0.2">
      <c r="B37" s="4">
        <v>17</v>
      </c>
      <c r="C37" s="31"/>
      <c r="D37" s="18">
        <v>49</v>
      </c>
      <c r="E37" s="31"/>
      <c r="J37" s="19"/>
      <c r="K37" s="19"/>
      <c r="L37" s="19"/>
      <c r="M37" s="4">
        <v>24</v>
      </c>
      <c r="N37" s="21" t="str">
        <f>IF(ISBLANK(C44),"0",O37)</f>
        <v>0</v>
      </c>
      <c r="O37" s="17" t="str">
        <f>IF(ISBLANK(C44)," ",LOOKUP(C44,{1,2,3,4},{0,1,2,3}))</f>
        <v xml:space="preserve"> </v>
      </c>
      <c r="P37" s="19"/>
      <c r="Q37" s="18">
        <v>56</v>
      </c>
      <c r="R37" s="21" t="str">
        <f>IF(ISBLANK(E44),"1",S37)</f>
        <v>1</v>
      </c>
      <c r="S37" s="24" t="str">
        <f>IF(ISBLANK(E44)," ",LOOKUP(E44,{1,2,3,4},{0,1,2,3}))</f>
        <v xml:space="preserve"> </v>
      </c>
      <c r="U37" s="19"/>
      <c r="V37" s="19"/>
      <c r="W37" s="4"/>
    </row>
    <row r="38" spans="2:23" x14ac:dyDescent="0.2">
      <c r="B38" s="4">
        <v>18</v>
      </c>
      <c r="C38" s="31"/>
      <c r="D38" s="18">
        <v>50</v>
      </c>
      <c r="E38" s="31"/>
      <c r="J38" s="4"/>
      <c r="K38" s="4"/>
      <c r="L38" s="4"/>
      <c r="M38" s="4">
        <v>25</v>
      </c>
      <c r="N38" s="21" t="str">
        <f>IF(ISBLANK(C45),"1",O38)</f>
        <v>1</v>
      </c>
      <c r="O38" s="17" t="str">
        <f>IF(ISBLANK(C45)," ",LOOKUP(C45,{1,2,3,4},{0,1,2,3}))</f>
        <v xml:space="preserve"> </v>
      </c>
      <c r="P38" s="19"/>
      <c r="Q38" s="18">
        <v>57</v>
      </c>
      <c r="R38" s="21" t="str">
        <f t="shared" ref="R38:R46" si="0">IF(ISBLANK(E45),"0",S38)</f>
        <v>0</v>
      </c>
      <c r="S38" s="24" t="str">
        <f>IF(ISBLANK(E45)," ",LOOKUP(E45,{1,2,3,4},{0,1,2,3}))</f>
        <v xml:space="preserve"> </v>
      </c>
      <c r="U38" s="19"/>
      <c r="V38" s="19"/>
      <c r="W38" s="4"/>
    </row>
    <row r="39" spans="2:23" x14ac:dyDescent="0.2">
      <c r="B39" s="4">
        <v>19</v>
      </c>
      <c r="C39" s="31"/>
      <c r="D39" s="18">
        <v>51</v>
      </c>
      <c r="E39" s="31"/>
      <c r="J39" s="4"/>
      <c r="K39" s="4"/>
      <c r="L39" s="4"/>
      <c r="M39" s="4">
        <v>26</v>
      </c>
      <c r="N39" s="21" t="str">
        <f>IF(ISBLANK(C46),"1",O39)</f>
        <v>1</v>
      </c>
      <c r="O39" s="17" t="str">
        <f>IF(ISBLANK(C46)," ",LOOKUP(C46,{1,2,3,4},{3,2,1,0}))</f>
        <v xml:space="preserve"> </v>
      </c>
      <c r="P39" s="19"/>
      <c r="Q39" s="18">
        <v>58</v>
      </c>
      <c r="R39" s="21" t="str">
        <f t="shared" si="0"/>
        <v>0</v>
      </c>
      <c r="S39" s="24" t="str">
        <f>IF(ISBLANK(E46)," ",LOOKUP(E46,{1,2,3,4},{0,1,2,3}))</f>
        <v xml:space="preserve"> </v>
      </c>
      <c r="U39" s="19"/>
      <c r="V39" s="19"/>
      <c r="W39" s="4"/>
    </row>
    <row r="40" spans="2:23" x14ac:dyDescent="0.2">
      <c r="B40" s="4">
        <v>20</v>
      </c>
      <c r="C40" s="31"/>
      <c r="D40" s="18">
        <v>52</v>
      </c>
      <c r="E40" s="31"/>
      <c r="I40" s="4"/>
      <c r="J40" s="4"/>
      <c r="K40" s="4"/>
      <c r="L40" s="4"/>
      <c r="M40" s="4">
        <v>27</v>
      </c>
      <c r="N40" s="21" t="str">
        <f>IF(ISBLANK(C47),"0",O40)</f>
        <v>0</v>
      </c>
      <c r="O40" s="17" t="str">
        <f>IF(ISBLANK(C47)," ",LOOKUP(C47,{1,2,3,4},{0,1,2,3}))</f>
        <v xml:space="preserve"> </v>
      </c>
      <c r="P40" s="19"/>
      <c r="Q40" s="18">
        <v>59</v>
      </c>
      <c r="R40" s="21" t="str">
        <f t="shared" si="0"/>
        <v>0</v>
      </c>
      <c r="S40" s="24" t="str">
        <f>IF(ISBLANK(E47)," ",LOOKUP(E47,{1,2,3,4},{0,1,2,3}))</f>
        <v xml:space="preserve"> </v>
      </c>
      <c r="U40" s="19"/>
      <c r="V40" s="19"/>
      <c r="W40" s="4"/>
    </row>
    <row r="41" spans="2:23" x14ac:dyDescent="0.2">
      <c r="B41" s="4">
        <v>21</v>
      </c>
      <c r="C41" s="31"/>
      <c r="D41" s="18">
        <v>53</v>
      </c>
      <c r="E41" s="31"/>
      <c r="I41" s="4"/>
      <c r="J41" s="4"/>
      <c r="K41" s="4"/>
      <c r="L41" s="4"/>
      <c r="M41" s="4">
        <v>28</v>
      </c>
      <c r="N41" s="21" t="str">
        <f>IF(ISBLANK(C48),"0",O41)</f>
        <v>0</v>
      </c>
      <c r="O41" s="17" t="str">
        <f>IF(ISBLANK(C48)," ",LOOKUP(C48,{1,2,3,4},{0,1,2,3}))</f>
        <v xml:space="preserve"> </v>
      </c>
      <c r="P41" s="19"/>
      <c r="Q41" s="18">
        <v>60</v>
      </c>
      <c r="R41" s="21" t="str">
        <f t="shared" si="0"/>
        <v>0</v>
      </c>
      <c r="S41" s="24" t="str">
        <f>IF(ISBLANK(E48)," ",LOOKUP(E48,{1,2,3,4},{0,1,2,3}))</f>
        <v xml:space="preserve"> </v>
      </c>
      <c r="U41" s="19"/>
      <c r="V41" s="19"/>
      <c r="W41" s="4"/>
    </row>
    <row r="42" spans="2:23" x14ac:dyDescent="0.2">
      <c r="B42" s="4">
        <v>22</v>
      </c>
      <c r="C42" s="31"/>
      <c r="D42" s="18">
        <v>54</v>
      </c>
      <c r="E42" s="31"/>
      <c r="I42" s="4"/>
      <c r="J42" s="4"/>
      <c r="K42" s="4"/>
      <c r="L42" s="4"/>
      <c r="M42" s="4">
        <v>29</v>
      </c>
      <c r="N42" s="21" t="str">
        <f>IF(ISBLANK(C49),"0",O42)</f>
        <v>0</v>
      </c>
      <c r="O42" s="17" t="str">
        <f>IF(ISBLANK(C49)," ",LOOKUP(C49,{1,2,3,4},{0,1,2,3}))</f>
        <v xml:space="preserve"> </v>
      </c>
      <c r="P42" s="19"/>
      <c r="Q42" s="4">
        <v>61</v>
      </c>
      <c r="R42" s="21" t="str">
        <f t="shared" si="0"/>
        <v>0</v>
      </c>
      <c r="S42" s="24" t="str">
        <f>IF(ISBLANK(E49)," ",LOOKUP(E49,{1,2,3,4},{0,1,2,3}))</f>
        <v xml:space="preserve"> </v>
      </c>
      <c r="U42" s="19"/>
      <c r="V42" s="19"/>
      <c r="W42" s="4"/>
    </row>
    <row r="43" spans="2:23" x14ac:dyDescent="0.2">
      <c r="B43" s="4">
        <v>23</v>
      </c>
      <c r="C43" s="31"/>
      <c r="D43" s="18">
        <v>55</v>
      </c>
      <c r="E43" s="31"/>
      <c r="I43" s="4"/>
      <c r="J43" s="4"/>
      <c r="K43" s="4"/>
      <c r="L43" s="4"/>
      <c r="M43" s="4">
        <v>30</v>
      </c>
      <c r="N43" s="21" t="str">
        <f>IF(ISBLANK(C50),"0",O43)</f>
        <v>0</v>
      </c>
      <c r="O43" s="17" t="str">
        <f>IF(ISBLANK(C50)," ",LOOKUP(C50,{1,2,3,4},{0,1,2,3}))</f>
        <v xml:space="preserve"> </v>
      </c>
      <c r="P43" s="19"/>
      <c r="Q43" s="4">
        <v>62</v>
      </c>
      <c r="R43" s="21" t="str">
        <f t="shared" si="0"/>
        <v>0</v>
      </c>
      <c r="S43" s="24" t="str">
        <f>IF(ISBLANK(E50)," ",LOOKUP(E50,{1,2,3,4},{0,1,2,3}))</f>
        <v xml:space="preserve"> </v>
      </c>
      <c r="U43" s="19"/>
      <c r="V43" s="19"/>
      <c r="W43" s="4"/>
    </row>
    <row r="44" spans="2:23" x14ac:dyDescent="0.2">
      <c r="B44" s="4">
        <v>24</v>
      </c>
      <c r="C44" s="31"/>
      <c r="D44" s="18">
        <v>56</v>
      </c>
      <c r="E44" s="31"/>
      <c r="I44" s="4"/>
      <c r="J44" s="4"/>
      <c r="K44" s="4"/>
      <c r="L44" s="4"/>
      <c r="M44" s="4">
        <v>31</v>
      </c>
      <c r="N44" s="21" t="str">
        <f>IF(ISBLANK(C51),"1",O44)</f>
        <v>1</v>
      </c>
      <c r="O44" s="17" t="str">
        <f>IF(ISBLANK(C51)," ",LOOKUP(C51,{1,2,3,4},{0,1,2,3}))</f>
        <v xml:space="preserve"> </v>
      </c>
      <c r="P44" s="19"/>
      <c r="Q44" s="4">
        <v>63</v>
      </c>
      <c r="R44" s="21" t="str">
        <f t="shared" si="0"/>
        <v>0</v>
      </c>
      <c r="S44" s="24" t="str">
        <f>IF(ISBLANK(E51)," ",LOOKUP(E51,{1,2,3,4},{0,1,2,3}))</f>
        <v xml:space="preserve"> </v>
      </c>
      <c r="U44" s="19"/>
      <c r="V44" s="19"/>
      <c r="W44" s="4"/>
    </row>
    <row r="45" spans="2:23" ht="13.5" thickBot="1" x14ac:dyDescent="0.25">
      <c r="B45" s="4">
        <v>25</v>
      </c>
      <c r="C45" s="31"/>
      <c r="D45" s="18">
        <v>57</v>
      </c>
      <c r="E45" s="31"/>
      <c r="I45" s="4"/>
      <c r="J45" s="4"/>
      <c r="K45" s="4"/>
      <c r="L45" s="4"/>
      <c r="M45" s="4">
        <v>32</v>
      </c>
      <c r="N45" s="22" t="str">
        <f>IF(ISBLANK(C52),"0",O45)</f>
        <v>0</v>
      </c>
      <c r="O45" s="17" t="str">
        <f>IF(ISBLANK(C52)," ",LOOKUP(C52,{1,2,3,4},{3,2,1,0}))</f>
        <v xml:space="preserve"> </v>
      </c>
      <c r="P45" s="19"/>
      <c r="Q45" s="4">
        <v>64</v>
      </c>
      <c r="R45" s="21" t="str">
        <f t="shared" si="0"/>
        <v>0</v>
      </c>
      <c r="S45" s="24" t="str">
        <f>IF(ISBLANK(E52)," ",LOOKUP(E52,{1,2,3,4},{0,1,2,3}))</f>
        <v xml:space="preserve"> </v>
      </c>
      <c r="U45" s="19"/>
      <c r="V45" s="19"/>
      <c r="W45" s="4"/>
    </row>
    <row r="46" spans="2:23" ht="13.5" thickBot="1" x14ac:dyDescent="0.25">
      <c r="B46" s="4">
        <v>26</v>
      </c>
      <c r="C46" s="31"/>
      <c r="D46" s="18">
        <v>58</v>
      </c>
      <c r="E46" s="31"/>
      <c r="I46" s="4"/>
      <c r="J46" s="4"/>
      <c r="K46" s="4"/>
      <c r="L46" s="4"/>
      <c r="M46" s="19"/>
      <c r="N46" s="19"/>
      <c r="O46" s="19"/>
      <c r="P46" s="19"/>
      <c r="Q46" s="4">
        <v>65</v>
      </c>
      <c r="R46" s="22" t="str">
        <f t="shared" si="0"/>
        <v>0</v>
      </c>
      <c r="S46" s="24" t="str">
        <f>IF(ISBLANK(E53)," ",LOOKUP(E53,{1,2,3,4},{0,1,2,3}))</f>
        <v xml:space="preserve"> </v>
      </c>
      <c r="U46" s="19"/>
      <c r="V46" s="19"/>
      <c r="W46" s="4"/>
    </row>
    <row r="47" spans="2:23" x14ac:dyDescent="0.2">
      <c r="B47" s="4">
        <v>27</v>
      </c>
      <c r="C47" s="31"/>
      <c r="D47" s="18">
        <v>59</v>
      </c>
      <c r="E47" s="31"/>
      <c r="I47" s="4"/>
      <c r="J47" s="4"/>
      <c r="K47" s="19"/>
      <c r="L47" s="19"/>
      <c r="M47" s="19"/>
      <c r="N47" s="19"/>
      <c r="O47" s="19"/>
      <c r="P47" s="19"/>
      <c r="Q47" s="4"/>
      <c r="U47" s="19"/>
      <c r="V47" s="19"/>
      <c r="W47" s="4"/>
    </row>
    <row r="48" spans="2:23" x14ac:dyDescent="0.2">
      <c r="B48" s="4">
        <v>28</v>
      </c>
      <c r="C48" s="31"/>
      <c r="D48" s="18">
        <v>60</v>
      </c>
      <c r="E48" s="31"/>
      <c r="I48" s="4"/>
      <c r="J48" s="4"/>
      <c r="K48" s="19"/>
      <c r="L48" s="19"/>
      <c r="M48" s="19"/>
      <c r="N48" s="19"/>
      <c r="O48" s="19"/>
      <c r="P48" s="19"/>
      <c r="U48" s="19"/>
      <c r="V48" s="19"/>
      <c r="W48" s="4"/>
    </row>
    <row r="49" spans="2:23" x14ac:dyDescent="0.2">
      <c r="B49" s="4">
        <v>29</v>
      </c>
      <c r="C49" s="31"/>
      <c r="D49" s="4">
        <v>61</v>
      </c>
      <c r="E49" s="31"/>
      <c r="I49" s="4"/>
      <c r="J49" s="4"/>
      <c r="K49" s="19"/>
      <c r="L49" s="19"/>
      <c r="M49" s="19"/>
      <c r="N49" s="19" t="s">
        <v>19</v>
      </c>
      <c r="O49" s="4" t="s">
        <v>20</v>
      </c>
      <c r="P49" s="4" t="s">
        <v>21</v>
      </c>
      <c r="Q49" s="4" t="s">
        <v>18</v>
      </c>
      <c r="R49" s="4" t="s">
        <v>22</v>
      </c>
      <c r="U49" s="19"/>
      <c r="V49" s="19"/>
      <c r="W49" s="4"/>
    </row>
    <row r="50" spans="2:23" x14ac:dyDescent="0.2">
      <c r="B50" s="4">
        <v>30</v>
      </c>
      <c r="C50" s="31"/>
      <c r="D50" s="4">
        <v>62</v>
      </c>
      <c r="E50" s="31"/>
      <c r="I50" s="4"/>
      <c r="J50" s="4"/>
      <c r="K50" s="19"/>
      <c r="L50" s="19"/>
      <c r="M50" s="26" t="s">
        <v>23</v>
      </c>
      <c r="N50" s="27">
        <f>SUM(N15,N20,N38,N45)</f>
        <v>0</v>
      </c>
      <c r="O50" s="24">
        <f>SUM(N18,N23,N28,N30,N43)</f>
        <v>0</v>
      </c>
      <c r="P50" s="24">
        <f>SUM(N25:N26,N29,N31:N32,N34:N35,N39)</f>
        <v>0</v>
      </c>
      <c r="Q50" s="24">
        <f>SUM(N14,N16,N19,N22,N24,N36,N40)</f>
        <v>0</v>
      </c>
      <c r="R50" s="24">
        <f>SUM(N17,N21,N27,N33,N37,N41:N42,N44)</f>
        <v>0</v>
      </c>
      <c r="U50" s="19"/>
      <c r="V50" s="19"/>
      <c r="W50" s="4"/>
    </row>
    <row r="51" spans="2:23" x14ac:dyDescent="0.2">
      <c r="B51" s="4">
        <v>31</v>
      </c>
      <c r="C51" s="31"/>
      <c r="D51" s="4">
        <v>63</v>
      </c>
      <c r="E51" s="31"/>
      <c r="I51" s="4"/>
      <c r="J51" s="4"/>
      <c r="K51" s="19"/>
      <c r="L51" s="19"/>
      <c r="M51" s="26" t="s">
        <v>24</v>
      </c>
      <c r="N51" s="27">
        <f>SUM(R26,R33,R35,R37)</f>
        <v>0</v>
      </c>
      <c r="O51" s="24">
        <f>SUM(R21,R23,R25,R29,R39:R40,R43)</f>
        <v>0</v>
      </c>
      <c r="P51" s="24">
        <f>SUM(R14,R16:R19,R22,R27:R28,R32,R34,R36,R38,R41:R42)</f>
        <v>0</v>
      </c>
      <c r="Q51" s="24">
        <f>SUM(R15,R24,R45:R46)</f>
        <v>0</v>
      </c>
      <c r="R51" s="24">
        <f>SUM(R20,R30:R31,R44)</f>
        <v>0</v>
      </c>
      <c r="U51" s="19"/>
      <c r="V51" s="4"/>
    </row>
    <row r="52" spans="2:23" x14ac:dyDescent="0.2">
      <c r="B52" s="4">
        <v>32</v>
      </c>
      <c r="C52" s="31"/>
      <c r="D52" s="4">
        <v>64</v>
      </c>
      <c r="E52" s="31"/>
      <c r="I52" s="4"/>
      <c r="J52" s="4"/>
      <c r="K52" s="19"/>
      <c r="L52" s="19"/>
      <c r="M52" s="28" t="s">
        <v>25</v>
      </c>
      <c r="N52" s="29">
        <f>N50+N51</f>
        <v>0</v>
      </c>
      <c r="O52" s="25">
        <f>O50+O51</f>
        <v>0</v>
      </c>
      <c r="P52" s="25">
        <f>P50+P51</f>
        <v>0</v>
      </c>
      <c r="Q52" s="25">
        <f>Q50+Q51</f>
        <v>0</v>
      </c>
      <c r="R52" s="25">
        <f>R50+R51</f>
        <v>0</v>
      </c>
      <c r="U52" s="4"/>
    </row>
    <row r="53" spans="2:23" x14ac:dyDescent="0.2">
      <c r="D53" s="4">
        <v>65</v>
      </c>
      <c r="E53" s="31"/>
      <c r="I53" s="4"/>
      <c r="J53" s="4"/>
      <c r="K53" s="19"/>
      <c r="L53" s="19"/>
      <c r="M53" s="19"/>
      <c r="N53" s="19"/>
      <c r="O53" s="4"/>
      <c r="P53" s="4"/>
      <c r="Q53" s="4"/>
      <c r="R53" s="4"/>
      <c r="U53" s="4"/>
    </row>
    <row r="54" spans="2:23" x14ac:dyDescent="0.2">
      <c r="J54" s="4"/>
      <c r="K54" s="19"/>
      <c r="L54" s="19"/>
      <c r="M54" s="19"/>
      <c r="N54" s="30" t="s">
        <v>3</v>
      </c>
      <c r="O54" s="4"/>
      <c r="P54" s="4"/>
      <c r="Q54" s="4"/>
      <c r="R54" s="4"/>
      <c r="U54" s="4"/>
    </row>
    <row r="55" spans="2:23" x14ac:dyDescent="0.2">
      <c r="J55" s="4"/>
      <c r="K55" s="19"/>
      <c r="L55" s="19"/>
      <c r="M55" s="26" t="s">
        <v>23</v>
      </c>
      <c r="N55" s="27">
        <f>SUM(N14:N45)</f>
        <v>0</v>
      </c>
      <c r="O55" s="4"/>
      <c r="P55" s="4"/>
      <c r="Q55" s="4"/>
      <c r="R55" s="4"/>
      <c r="U55" s="4"/>
    </row>
    <row r="56" spans="2:23" x14ac:dyDescent="0.2">
      <c r="J56" s="4"/>
      <c r="K56" s="19"/>
      <c r="L56" s="19"/>
      <c r="M56" s="26" t="s">
        <v>24</v>
      </c>
      <c r="N56" s="27">
        <f>SUM(R14:R46)</f>
        <v>0</v>
      </c>
      <c r="O56" s="4"/>
      <c r="P56" s="4"/>
      <c r="Q56" s="4"/>
      <c r="R56" s="4"/>
      <c r="U56" s="4"/>
    </row>
    <row r="57" spans="2:23" x14ac:dyDescent="0.2">
      <c r="J57" s="4"/>
      <c r="K57" s="19"/>
      <c r="L57" s="19"/>
      <c r="M57" s="28" t="s">
        <v>25</v>
      </c>
      <c r="N57" s="29">
        <f>N55+N56</f>
        <v>0</v>
      </c>
      <c r="O57" s="4" t="s">
        <v>26</v>
      </c>
      <c r="P57" s="4"/>
      <c r="Q57" s="23">
        <f>SUM(N52:R52)</f>
        <v>0</v>
      </c>
      <c r="R57" s="4"/>
      <c r="U57" s="4"/>
    </row>
    <row r="58" spans="2:23" x14ac:dyDescent="0.2">
      <c r="J58" s="4"/>
      <c r="K58" s="19"/>
      <c r="L58" s="19"/>
      <c r="M58" s="19"/>
      <c r="N58" s="19"/>
      <c r="O58" s="19"/>
      <c r="P58" s="19"/>
      <c r="U58" s="4"/>
    </row>
    <row r="59" spans="2:23" x14ac:dyDescent="0.2">
      <c r="J59" s="4"/>
      <c r="K59" s="19"/>
      <c r="L59" s="19"/>
      <c r="M59" s="19"/>
      <c r="N59" s="19"/>
      <c r="O59" s="19"/>
      <c r="P59" s="19"/>
      <c r="U59" s="4"/>
    </row>
    <row r="60" spans="2:23" x14ac:dyDescent="0.2">
      <c r="J60" s="4"/>
      <c r="K60" s="19"/>
      <c r="L60" s="19"/>
      <c r="M60" s="19"/>
      <c r="N60" s="19"/>
      <c r="O60" s="19"/>
      <c r="P60" s="19"/>
      <c r="U60" s="4"/>
    </row>
    <row r="61" spans="2:23" x14ac:dyDescent="0.2">
      <c r="J61" s="4"/>
      <c r="K61" s="19"/>
      <c r="L61" s="19"/>
      <c r="M61" s="19"/>
      <c r="N61" s="19"/>
      <c r="O61" s="4"/>
      <c r="P61" s="4"/>
      <c r="U61" s="4"/>
    </row>
    <row r="62" spans="2:23" x14ac:dyDescent="0.2">
      <c r="J62" s="4"/>
      <c r="K62" s="19"/>
      <c r="L62" s="19"/>
      <c r="M62" s="19"/>
      <c r="N62" s="19"/>
      <c r="O62" s="19"/>
      <c r="P62" s="19"/>
      <c r="U62" s="4"/>
    </row>
    <row r="63" spans="2:23" x14ac:dyDescent="0.2">
      <c r="J63" s="4"/>
      <c r="K63" s="19"/>
      <c r="L63" s="19"/>
      <c r="M63" s="19"/>
      <c r="N63" s="19"/>
      <c r="O63" s="19"/>
      <c r="P63" s="19"/>
      <c r="U63" s="4"/>
    </row>
    <row r="64" spans="2:23" x14ac:dyDescent="0.2">
      <c r="J64" s="4"/>
      <c r="K64" s="19"/>
      <c r="L64" s="19"/>
      <c r="M64" s="19"/>
      <c r="N64" s="19"/>
      <c r="O64" s="19"/>
      <c r="P64" s="19"/>
      <c r="U64" s="4"/>
    </row>
    <row r="65" spans="10:21" x14ac:dyDescent="0.2">
      <c r="J65" s="4"/>
      <c r="K65" s="19"/>
      <c r="L65" s="19"/>
      <c r="M65" s="19"/>
      <c r="N65" s="19"/>
      <c r="O65" s="19"/>
      <c r="P65" s="19"/>
      <c r="U65" s="4"/>
    </row>
    <row r="66" spans="10:21" x14ac:dyDescent="0.2">
      <c r="J66" s="4"/>
      <c r="K66" s="19"/>
      <c r="L66" s="19"/>
      <c r="M66" s="19"/>
      <c r="N66" s="19"/>
      <c r="O66" s="19"/>
      <c r="P66" s="19"/>
      <c r="U66" s="4"/>
    </row>
    <row r="67" spans="10:21" hidden="1" x14ac:dyDescent="0.2">
      <c r="L67" s="19"/>
    </row>
    <row r="68" spans="10:21" hidden="1" x14ac:dyDescent="0.2"/>
    <row r="69" spans="10:21" hidden="1" x14ac:dyDescent="0.2"/>
    <row r="70" spans="10:21" hidden="1" x14ac:dyDescent="0.2"/>
    <row r="71" spans="10:21" hidden="1" x14ac:dyDescent="0.2"/>
    <row r="72" spans="10:21" hidden="1" x14ac:dyDescent="0.2"/>
    <row r="73" spans="10:21" hidden="1" x14ac:dyDescent="0.2"/>
    <row r="74" spans="10:21" hidden="1" x14ac:dyDescent="0.2"/>
    <row r="75" spans="10:21" hidden="1" x14ac:dyDescent="0.2"/>
    <row r="76" spans="10:21" hidden="1" x14ac:dyDescent="0.2"/>
    <row r="77" spans="10:21" hidden="1" x14ac:dyDescent="0.2"/>
    <row r="78" spans="10:21" hidden="1" x14ac:dyDescent="0.2"/>
    <row r="79" spans="10:21" hidden="1" x14ac:dyDescent="0.2"/>
    <row r="80" spans="10:21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</sheetData>
  <sheetProtection password="CD3E" sheet="1" objects="1" scenarios="1"/>
  <mergeCells count="11">
    <mergeCell ref="D5:F5"/>
    <mergeCell ref="D6:F6"/>
    <mergeCell ref="D7:F7"/>
    <mergeCell ref="D8:F8"/>
    <mergeCell ref="S1:T1"/>
    <mergeCell ref="H1:J1"/>
    <mergeCell ref="N8:P8"/>
    <mergeCell ref="N7:P7"/>
    <mergeCell ref="N6:P6"/>
    <mergeCell ref="N5:P5"/>
    <mergeCell ref="P1:R1"/>
  </mergeCells>
  <phoneticPr fontId="0" type="noConversion"/>
  <dataValidations count="1">
    <dataValidation type="whole" allowBlank="1" showInputMessage="1" showErrorMessage="1" errorTitle="Ongeldige invoer" error="De ingevoerde waarde dient 1, 2, 3 of 4 te zijn." sqref="C21:C52 E21:E53">
      <formula1>1</formula1>
      <formula2>4</formula2>
    </dataValidation>
  </dataValidations>
  <hyperlinks>
    <hyperlink ref="H1:J1" r:id="rId1" display="www.nahadvies.nl"/>
    <hyperlink ref="S1:T1" r:id="rId2" display="www.nahadvies.nl"/>
  </hyperlinks>
  <pageMargins left="0.70866141732283472" right="0.70866141732283472" top="0.74803149606299213" bottom="0.74803149606299213" header="0.31496062992125984" footer="0.31496062992125984"/>
  <pageSetup paperSize="9" scale="82" orientation="portrait" r:id="rId3"/>
  <headerFooter>
    <oddHeader>&amp;CSRS Scorehulp versie 1.2 - Rémy Antonides</oddHeader>
    <oddFooter xml:space="preserve">&amp;CVragen, opmerkingen, suggesties of correcties zijn welkom via info@nahadvies.nl </oddFooter>
  </headerFooter>
  <colBreaks count="1" manualBreakCount="1">
    <brk id="10" max="1048575" man="1"/>
  </colBreaks>
  <ignoredErrors>
    <ignoredError sqref="N16:R36 N38:R47 N37:Q37" formula="1"/>
    <ignoredError sqref="N5:P7 N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Stichting Reinaerde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Antonides, Rémy</dc:creator>
  <cp:lastModifiedBy>Antonides, Rémy</cp:lastModifiedBy>
  <cp:lastPrinted>2014-12-03T15:23:43Z</cp:lastPrinted>
  <dcterms:created xsi:type="dcterms:W3CDTF">2011-09-29T09:41:27Z</dcterms:created>
  <dcterms:modified xsi:type="dcterms:W3CDTF">2015-11-20T10:12:44Z</dcterms:modified>
</cp:coreProperties>
</file>