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95" windowWidth="18855" windowHeight="114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R16" i="1" l="1"/>
  <c r="R28" i="1"/>
  <c r="R37" i="1"/>
  <c r="M16" i="1"/>
  <c r="R34" i="1"/>
  <c r="K16" i="1" s="1"/>
  <c r="R26" i="1"/>
  <c r="R15" i="1"/>
  <c r="R17" i="1"/>
  <c r="R19" i="1"/>
  <c r="R21" i="1"/>
  <c r="R25" i="1"/>
  <c r="R27" i="1"/>
  <c r="R29" i="1"/>
  <c r="R31" i="1"/>
  <c r="R33" i="1"/>
  <c r="R39" i="1"/>
  <c r="J16" i="1" s="1"/>
  <c r="R41" i="1"/>
  <c r="R44" i="1"/>
  <c r="T18" i="1"/>
  <c r="J20" i="1" s="1"/>
  <c r="T20" i="1"/>
  <c r="T24" i="1"/>
  <c r="T35" i="1"/>
  <c r="T37" i="1"/>
  <c r="R18" i="1"/>
  <c r="R20" i="1"/>
  <c r="R23" i="1"/>
  <c r="R24" i="1"/>
  <c r="R30" i="1"/>
  <c r="R35" i="1"/>
  <c r="R36" i="1"/>
  <c r="R38" i="1"/>
  <c r="R45" i="1"/>
  <c r="T15" i="1"/>
  <c r="T16" i="1"/>
  <c r="T21" i="1"/>
  <c r="T26" i="1"/>
  <c r="T31" i="1"/>
  <c r="T32" i="1"/>
  <c r="T34" i="1"/>
  <c r="T41" i="1"/>
  <c r="I20" i="1" s="1"/>
  <c r="T42" i="1"/>
  <c r="V21" i="1"/>
  <c r="V22" i="1"/>
  <c r="V32" i="1"/>
  <c r="V34" i="1"/>
  <c r="I24" i="1" s="1"/>
  <c r="R22" i="1"/>
  <c r="L16" i="1" s="1"/>
  <c r="R32" i="1"/>
  <c r="R40" i="1"/>
  <c r="R42" i="1"/>
  <c r="R43" i="1"/>
  <c r="T17" i="1"/>
  <c r="T27" i="1"/>
  <c r="T40" i="1"/>
  <c r="T44" i="1"/>
  <c r="V18" i="1"/>
  <c r="V19" i="1"/>
  <c r="V26" i="1"/>
  <c r="V27" i="1"/>
  <c r="T19" i="1"/>
  <c r="T22" i="1"/>
  <c r="T25" i="1"/>
  <c r="T28" i="1"/>
  <c r="T38" i="1"/>
  <c r="T43" i="1"/>
  <c r="V15" i="1"/>
  <c r="J46" i="1" s="1"/>
  <c r="V16" i="1"/>
  <c r="V17" i="1"/>
  <c r="V20" i="1"/>
  <c r="V23" i="1"/>
  <c r="V25" i="1"/>
  <c r="V31" i="1"/>
  <c r="V33" i="1"/>
  <c r="T23" i="1"/>
  <c r="M20" i="1" s="1"/>
  <c r="T29" i="1"/>
  <c r="T30" i="1"/>
  <c r="T33" i="1"/>
  <c r="T36" i="1"/>
  <c r="T39" i="1"/>
  <c r="T45" i="1"/>
  <c r="V24" i="1"/>
  <c r="V28" i="1"/>
  <c r="V29" i="1"/>
  <c r="V30" i="1"/>
  <c r="V35" i="1"/>
  <c r="R48" i="1"/>
  <c r="R47" i="1"/>
  <c r="R46" i="1"/>
  <c r="K8" i="1"/>
  <c r="K7" i="1"/>
  <c r="K6" i="1"/>
  <c r="K5" i="1"/>
  <c r="M24" i="1" l="1"/>
  <c r="K32" i="1" s="1"/>
  <c r="L24" i="1"/>
  <c r="K24" i="1"/>
  <c r="K20" i="1"/>
  <c r="K30" i="1"/>
  <c r="L20" i="1"/>
  <c r="K31" i="1" s="1"/>
  <c r="K29" i="1"/>
  <c r="I16" i="1"/>
  <c r="K28" i="1"/>
  <c r="J45" i="1" l="1"/>
</calcChain>
</file>

<file path=xl/sharedStrings.xml><?xml version="1.0" encoding="utf-8"?>
<sst xmlns="http://schemas.openxmlformats.org/spreadsheetml/2006/main" count="63" uniqueCount="28">
  <si>
    <t>Geboortedatum:</t>
  </si>
  <si>
    <t>Datum invulling:</t>
  </si>
  <si>
    <t>Antwoord</t>
  </si>
  <si>
    <t>Schaal</t>
  </si>
  <si>
    <t>Score</t>
  </si>
  <si>
    <t>is gelijk aan</t>
  </si>
  <si>
    <t xml:space="preserve">Let op: </t>
  </si>
  <si>
    <t>Pagina 1</t>
  </si>
  <si>
    <t>Pagina 2</t>
  </si>
  <si>
    <t>Vraag</t>
  </si>
  <si>
    <t>Controle:</t>
  </si>
  <si>
    <t>NEG</t>
  </si>
  <si>
    <t>SOM</t>
  </si>
  <si>
    <t>VERL</t>
  </si>
  <si>
    <t>PSY</t>
  </si>
  <si>
    <t>EX</t>
  </si>
  <si>
    <t>Pagina 3</t>
  </si>
  <si>
    <t>-</t>
  </si>
  <si>
    <t>www.nahadvies.nl</t>
  </si>
  <si>
    <t>Juist =</t>
  </si>
  <si>
    <t>? =</t>
  </si>
  <si>
    <t>Onjuist =</t>
  </si>
  <si>
    <t>Naam onderzoeker:</t>
  </si>
  <si>
    <t>Naam onderzochte:</t>
  </si>
  <si>
    <t>Nederlandse Verkorte MMPI-vragenlijst</t>
  </si>
  <si>
    <t>Bedoeld voor het scoren van een ingevulde</t>
  </si>
  <si>
    <t>Hieronder staan de scores reeds omgescoord waar van toepasssing</t>
  </si>
  <si>
    <t>NVM Scorehulp versie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</si>
</sst>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62"/>
        <bgColor indexed="62"/>
      </patternFill>
    </fill>
  </fills>
  <borders count="4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medium">
        <color indexed="13"/>
      </left>
      <right/>
      <top style="medium">
        <color indexed="13"/>
      </top>
      <bottom style="medium">
        <color indexed="13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13"/>
      </left>
      <right style="medium">
        <color indexed="17"/>
      </right>
      <top style="medium">
        <color indexed="13"/>
      </top>
      <bottom style="medium">
        <color indexed="1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5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62"/>
      </left>
      <right style="thin">
        <color indexed="9"/>
      </right>
      <top style="medium">
        <color indexed="62"/>
      </top>
      <bottom/>
      <diagonal/>
    </border>
    <border>
      <left style="medium">
        <color indexed="10"/>
      </left>
      <right style="medium">
        <color indexed="51"/>
      </right>
      <top style="medium">
        <color indexed="10"/>
      </top>
      <bottom style="medium">
        <color indexed="10"/>
      </bottom>
      <diagonal/>
    </border>
    <border>
      <left/>
      <right style="thin">
        <color indexed="9"/>
      </right>
      <top style="medium">
        <color indexed="62"/>
      </top>
      <bottom/>
      <diagonal/>
    </border>
    <border>
      <left style="medium">
        <color indexed="51"/>
      </left>
      <right style="medium">
        <color indexed="13"/>
      </right>
      <top style="medium">
        <color indexed="51"/>
      </top>
      <bottom style="medium">
        <color indexed="51"/>
      </bottom>
      <diagonal/>
    </border>
    <border>
      <left style="medium">
        <color indexed="17"/>
      </left>
      <right style="medium">
        <color indexed="30"/>
      </right>
      <top style="medium">
        <color indexed="17"/>
      </top>
      <bottom style="medium">
        <color indexed="17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10"/>
      </bottom>
      <diagonal/>
    </border>
    <border>
      <left style="thin">
        <color indexed="9"/>
      </left>
      <right style="medium">
        <color indexed="62"/>
      </right>
      <top style="medium">
        <color indexed="62"/>
      </top>
      <bottom style="medium">
        <color indexed="30"/>
      </bottom>
      <diagonal/>
    </border>
    <border>
      <left/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62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3" borderId="7" xfId="0" applyNumberFormat="1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Protection="1">
      <protection hidden="1"/>
    </xf>
    <xf numFmtId="0" fontId="0" fillId="4" borderId="9" xfId="0" applyNumberFormat="1" applyFont="1" applyFill="1" applyBorder="1" applyAlignment="1" applyProtection="1">
      <alignment horizontal="center"/>
      <protection hidden="1"/>
    </xf>
    <xf numFmtId="0" fontId="0" fillId="3" borderId="8" xfId="0" applyNumberFormat="1" applyFont="1" applyFill="1" applyBorder="1" applyProtection="1">
      <protection hidden="1"/>
    </xf>
    <xf numFmtId="0" fontId="0" fillId="3" borderId="10" xfId="0" applyNumberFormat="1" applyFont="1" applyFill="1" applyBorder="1" applyAlignment="1" applyProtection="1">
      <alignment horizontal="center"/>
      <protection hidden="1"/>
    </xf>
    <xf numFmtId="0" fontId="0" fillId="4" borderId="8" xfId="0" applyNumberFormat="1" applyFont="1" applyFill="1" applyBorder="1" applyProtection="1"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3" borderId="0" xfId="0" applyNumberFormat="1" applyFont="1" applyFill="1" applyProtection="1">
      <protection hidden="1"/>
    </xf>
    <xf numFmtId="0" fontId="0" fillId="3" borderId="5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7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3" fillId="2" borderId="0" xfId="1" applyFill="1" applyAlignment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center" shrinkToFit="1"/>
      <protection hidden="1"/>
    </xf>
    <xf numFmtId="0" fontId="0" fillId="2" borderId="0" xfId="0" applyFill="1"/>
    <xf numFmtId="0" fontId="2" fillId="5" borderId="18" xfId="0" applyFont="1" applyFill="1" applyBorder="1" applyProtection="1"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2" fillId="5" borderId="20" xfId="0" applyFont="1" applyFill="1" applyBorder="1" applyProtection="1">
      <protection hidden="1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2" fillId="5" borderId="23" xfId="0" applyFont="1" applyFill="1" applyBorder="1" applyProtection="1">
      <protection hidden="1"/>
    </xf>
    <xf numFmtId="0" fontId="2" fillId="5" borderId="24" xfId="0" applyFont="1" applyFill="1" applyBorder="1" applyProtection="1">
      <protection hidden="1"/>
    </xf>
    <xf numFmtId="0" fontId="2" fillId="5" borderId="25" xfId="0" applyFont="1" applyFill="1" applyBorder="1" applyProtection="1">
      <protection hidden="1"/>
    </xf>
    <xf numFmtId="14" fontId="2" fillId="5" borderId="23" xfId="0" applyNumberFormat="1" applyFont="1" applyFill="1" applyBorder="1" applyAlignment="1" applyProtection="1">
      <alignment horizontal="left"/>
      <protection hidden="1"/>
    </xf>
    <xf numFmtId="14" fontId="0" fillId="3" borderId="26" xfId="0" applyNumberFormat="1" applyFont="1" applyFill="1" applyBorder="1" applyAlignment="1" applyProtection="1">
      <alignment horizontal="left"/>
      <protection hidden="1"/>
    </xf>
    <xf numFmtId="14" fontId="2" fillId="5" borderId="27" xfId="0" applyNumberFormat="1" applyFont="1" applyFill="1" applyBorder="1" applyAlignment="1" applyProtection="1">
      <alignment horizontal="left"/>
      <protection hidden="1"/>
    </xf>
    <xf numFmtId="0" fontId="0" fillId="2" borderId="12" xfId="0" applyNumberFormat="1" applyFill="1" applyBorder="1" applyProtection="1">
      <protection locked="0"/>
    </xf>
    <xf numFmtId="0" fontId="0" fillId="2" borderId="28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2" borderId="31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protection hidden="1"/>
    </xf>
    <xf numFmtId="0" fontId="0" fillId="2" borderId="1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15" xfId="0" applyFill="1" applyBorder="1" applyAlignment="1" applyProtection="1">
      <protection hidden="1"/>
    </xf>
    <xf numFmtId="0" fontId="0" fillId="2" borderId="14" xfId="0" applyFill="1" applyBorder="1" applyAlignment="1" applyProtection="1">
      <protection hidden="1"/>
    </xf>
    <xf numFmtId="0" fontId="0" fillId="2" borderId="11" xfId="0" applyFill="1" applyBorder="1" applyAlignment="1" applyProtection="1">
      <protection hidden="1"/>
    </xf>
    <xf numFmtId="0" fontId="0" fillId="2" borderId="10" xfId="0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17" xfId="0" applyFill="1" applyBorder="1" applyAlignment="1" applyProtection="1">
      <protection hidden="1"/>
    </xf>
    <xf numFmtId="0" fontId="0" fillId="2" borderId="16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0" fillId="2" borderId="11" xfId="0" applyNumberFormat="1" applyFill="1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2" borderId="5" xfId="0" applyNumberFormat="1" applyFill="1" applyBorder="1" applyAlignment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39" xfId="0" applyFill="1" applyBorder="1" applyAlignment="1" applyProtection="1">
      <alignment horizontal="left"/>
      <protection hidden="1"/>
    </xf>
    <xf numFmtId="164" fontId="0" fillId="2" borderId="39" xfId="0" applyNumberFormat="1" applyFill="1" applyBorder="1" applyAlignment="1" applyProtection="1">
      <alignment horizont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14" fontId="0" fillId="2" borderId="39" xfId="0" applyNumberFormat="1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164" fontId="0" fillId="2" borderId="36" xfId="0" applyNumberFormat="1" applyFill="1" applyBorder="1" applyAlignment="1" applyProtection="1">
      <alignment horizontal="center" wrapText="1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14" fontId="0" fillId="2" borderId="36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Normal="100" workbookViewId="0">
      <selection activeCell="E12" sqref="E12"/>
    </sheetView>
  </sheetViews>
  <sheetFormatPr defaultColWidth="0" defaultRowHeight="12.75" zeroHeight="1" x14ac:dyDescent="0.2"/>
  <cols>
    <col min="1" max="7" width="9" style="2" customWidth="1"/>
    <col min="8" max="8" width="7.875" style="2" customWidth="1"/>
    <col min="9" max="9" width="9.375" style="2" customWidth="1"/>
    <col min="10" max="22" width="9" style="2" customWidth="1"/>
    <col min="23" max="23" width="7.875" style="2" customWidth="1"/>
    <col min="24" max="24" width="0" hidden="1" customWidth="1"/>
  </cols>
  <sheetData>
    <row r="1" spans="1:28" x14ac:dyDescent="0.2">
      <c r="A1" s="2" t="s">
        <v>27</v>
      </c>
      <c r="F1" s="44" t="s">
        <v>18</v>
      </c>
      <c r="N1" s="44" t="s">
        <v>18</v>
      </c>
      <c r="O1" s="44"/>
      <c r="P1" s="44"/>
      <c r="Q1" s="44"/>
      <c r="R1" s="44"/>
      <c r="S1" s="44"/>
      <c r="T1" s="44"/>
      <c r="U1" s="44"/>
      <c r="V1" s="44"/>
      <c r="X1" s="1"/>
    </row>
    <row r="2" spans="1:28" x14ac:dyDescent="0.2">
      <c r="A2" s="2" t="s">
        <v>25</v>
      </c>
      <c r="X2" s="1"/>
    </row>
    <row r="3" spans="1:28" x14ac:dyDescent="0.2">
      <c r="A3" s="2" t="s">
        <v>24</v>
      </c>
      <c r="X3" s="1"/>
    </row>
    <row r="4" spans="1:28" x14ac:dyDescent="0.2">
      <c r="X4" s="1"/>
    </row>
    <row r="5" spans="1:28" x14ac:dyDescent="0.2">
      <c r="B5" s="62" t="s">
        <v>23</v>
      </c>
      <c r="C5" s="63"/>
      <c r="D5" s="105"/>
      <c r="E5" s="106"/>
      <c r="F5" s="107"/>
      <c r="I5" s="67" t="s">
        <v>23</v>
      </c>
      <c r="J5" s="67"/>
      <c r="K5" s="101" t="str">
        <f>IF(ISBLANK(D5)," ", D5)</f>
        <v xml:space="preserve"> </v>
      </c>
      <c r="L5" s="101"/>
      <c r="M5" s="101"/>
      <c r="X5" s="1"/>
    </row>
    <row r="6" spans="1:28" x14ac:dyDescent="0.2">
      <c r="B6" s="64" t="s">
        <v>0</v>
      </c>
      <c r="C6" s="20"/>
      <c r="D6" s="108"/>
      <c r="E6" s="109"/>
      <c r="F6" s="110"/>
      <c r="I6" s="68" t="s">
        <v>0</v>
      </c>
      <c r="J6" s="68"/>
      <c r="K6" s="102" t="str">
        <f>IF(ISBLANK(D6)," ", D6)</f>
        <v xml:space="preserve"> </v>
      </c>
      <c r="L6" s="103"/>
      <c r="M6" s="103"/>
      <c r="X6" s="1"/>
    </row>
    <row r="7" spans="1:28" x14ac:dyDescent="0.2">
      <c r="B7" s="64" t="s">
        <v>1</v>
      </c>
      <c r="C7" s="20"/>
      <c r="D7" s="111"/>
      <c r="E7" s="109"/>
      <c r="F7" s="110"/>
      <c r="I7" s="68" t="s">
        <v>1</v>
      </c>
      <c r="J7" s="68"/>
      <c r="K7" s="104" t="str">
        <f>IF(ISBLANK(D7)," ", D7)</f>
        <v xml:space="preserve"> </v>
      </c>
      <c r="L7" s="103"/>
      <c r="M7" s="103"/>
      <c r="X7" s="1"/>
    </row>
    <row r="8" spans="1:28" x14ac:dyDescent="0.2">
      <c r="B8" s="65" t="s">
        <v>22</v>
      </c>
      <c r="C8" s="66"/>
      <c r="D8" s="105"/>
      <c r="E8" s="106"/>
      <c r="F8" s="107"/>
      <c r="I8" s="69" t="s">
        <v>22</v>
      </c>
      <c r="J8" s="69"/>
      <c r="K8" s="101" t="str">
        <f>IF(ISBLANK(D8)," ", D8)</f>
        <v xml:space="preserve"> </v>
      </c>
      <c r="L8" s="101"/>
      <c r="M8" s="101"/>
      <c r="X8" s="1"/>
    </row>
    <row r="9" spans="1:28" x14ac:dyDescent="0.2">
      <c r="X9" s="1"/>
    </row>
    <row r="10" spans="1:28" x14ac:dyDescent="0.2">
      <c r="A10" s="2" t="s">
        <v>6</v>
      </c>
      <c r="B10" s="2" t="s">
        <v>19</v>
      </c>
      <c r="C10" s="18">
        <v>2</v>
      </c>
      <c r="Q10" s="2" t="s">
        <v>26</v>
      </c>
      <c r="X10" s="1"/>
    </row>
    <row r="11" spans="1:28" x14ac:dyDescent="0.2">
      <c r="B11" s="2" t="s">
        <v>20</v>
      </c>
      <c r="C11" s="18">
        <v>1</v>
      </c>
      <c r="X11" s="1"/>
    </row>
    <row r="12" spans="1:28" x14ac:dyDescent="0.2">
      <c r="B12" s="2" t="s">
        <v>21</v>
      </c>
      <c r="C12" s="18">
        <v>0</v>
      </c>
      <c r="X12" s="1"/>
    </row>
    <row r="13" spans="1:28" x14ac:dyDescent="0.2">
      <c r="D13" s="18"/>
      <c r="X13" s="1"/>
    </row>
    <row r="14" spans="1:28" ht="13.5" thickBot="1" x14ac:dyDescent="0.25">
      <c r="A14" s="19" t="s">
        <v>9</v>
      </c>
      <c r="B14" s="2" t="s">
        <v>2</v>
      </c>
      <c r="C14" s="19" t="s">
        <v>9</v>
      </c>
      <c r="D14" s="2" t="s">
        <v>2</v>
      </c>
      <c r="E14" s="19" t="s">
        <v>9</v>
      </c>
      <c r="F14" s="2" t="s">
        <v>2</v>
      </c>
      <c r="I14" s="2" t="s">
        <v>7</v>
      </c>
      <c r="Q14" s="19" t="s">
        <v>9</v>
      </c>
      <c r="R14" s="2" t="s">
        <v>2</v>
      </c>
      <c r="S14" s="19" t="s">
        <v>9</v>
      </c>
      <c r="T14" s="2" t="s">
        <v>2</v>
      </c>
      <c r="U14" s="19" t="s">
        <v>9</v>
      </c>
      <c r="V14" s="2" t="s">
        <v>2</v>
      </c>
      <c r="W14" s="19"/>
      <c r="X14" s="2" t="s">
        <v>2</v>
      </c>
      <c r="Y14" s="19" t="s">
        <v>9</v>
      </c>
      <c r="Z14" s="2" t="s">
        <v>2</v>
      </c>
      <c r="AA14" s="19" t="s">
        <v>9</v>
      </c>
      <c r="AB14" s="2" t="s">
        <v>2</v>
      </c>
    </row>
    <row r="15" spans="1:28" ht="13.5" thickBot="1" x14ac:dyDescent="0.25">
      <c r="A15" s="20">
        <v>1</v>
      </c>
      <c r="B15" s="70"/>
      <c r="C15" s="20">
        <v>32</v>
      </c>
      <c r="D15" s="77"/>
      <c r="E15" s="2">
        <v>63</v>
      </c>
      <c r="F15" s="82"/>
      <c r="I15" s="50" t="s">
        <v>11</v>
      </c>
      <c r="J15" s="52" t="s">
        <v>12</v>
      </c>
      <c r="K15" s="52" t="s">
        <v>13</v>
      </c>
      <c r="L15" s="52" t="s">
        <v>14</v>
      </c>
      <c r="M15" s="55" t="s">
        <v>15</v>
      </c>
      <c r="Q15" s="20">
        <v>1</v>
      </c>
      <c r="R15" s="85" t="str">
        <f t="shared" ref="R15:R27" si="0">IF(ISBLANK(B15)," ",B15)</f>
        <v xml:space="preserve"> </v>
      </c>
      <c r="S15" s="20">
        <v>32</v>
      </c>
      <c r="T15" s="92" t="str">
        <f>IF(ISBLANK(D15)," ",LOOKUP(D15,{0,1,2},{2,1,0}))</f>
        <v xml:space="preserve"> </v>
      </c>
      <c r="U15" s="2">
        <v>63</v>
      </c>
      <c r="V15" s="97" t="str">
        <f>IF(ISBLANK(F15)," ",F15)</f>
        <v xml:space="preserve"> </v>
      </c>
      <c r="W15" s="20"/>
      <c r="X15" s="61"/>
      <c r="Y15" s="20">
        <v>32</v>
      </c>
      <c r="Z15" s="22"/>
      <c r="AA15" s="2">
        <v>63</v>
      </c>
      <c r="AB15" s="23"/>
    </row>
    <row r="16" spans="1:28" ht="13.5" thickBot="1" x14ac:dyDescent="0.25">
      <c r="A16" s="20">
        <v>2</v>
      </c>
      <c r="B16" s="71"/>
      <c r="C16" s="20">
        <v>33</v>
      </c>
      <c r="D16" s="74"/>
      <c r="E16" s="2">
        <v>64</v>
      </c>
      <c r="F16" s="82"/>
      <c r="I16" s="51">
        <f>SUM(R18,R20,R23,R24,R30,R35,R36,R38,R45)</f>
        <v>0</v>
      </c>
      <c r="J16" s="53">
        <f>SUM(R15:R17,R19,R21,R25:R29,R31,R33,R39,R41,R44)</f>
        <v>0</v>
      </c>
      <c r="K16" s="8" t="str">
        <f>IF(ISBLANK(B34),"0",R34)</f>
        <v>0</v>
      </c>
      <c r="L16" s="54">
        <f>SUM(R22,R32,R40,R42:R43)</f>
        <v>0</v>
      </c>
      <c r="M16" s="7" t="str">
        <f>IF(ISBLANK(B37),"0 ",R37)</f>
        <v xml:space="preserve">0 </v>
      </c>
      <c r="Q16" s="20">
        <v>2</v>
      </c>
      <c r="R16" s="86" t="str">
        <f>IF(ISBLANK(B16)," ",LOOKUP(B16,{0,1,2},{2,1,0}))</f>
        <v xml:space="preserve"> </v>
      </c>
      <c r="S16" s="20">
        <v>33</v>
      </c>
      <c r="T16" s="89" t="str">
        <f>IF(ISBLANK(D16)," ",D16)</f>
        <v xml:space="preserve"> </v>
      </c>
      <c r="U16" s="2">
        <v>64</v>
      </c>
      <c r="V16" s="97" t="str">
        <f>IF(ISBLANK(F16)," ",LOOKUP(F16,{0,1,2},{2,1,0}))</f>
        <v xml:space="preserve"> </v>
      </c>
      <c r="W16" s="20"/>
      <c r="X16" s="21"/>
      <c r="Y16" s="20">
        <v>33</v>
      </c>
      <c r="Z16" s="24"/>
      <c r="AA16" s="2">
        <v>64</v>
      </c>
      <c r="AB16" s="23"/>
    </row>
    <row r="17" spans="1:28" ht="13.5" thickBot="1" x14ac:dyDescent="0.25">
      <c r="A17" s="20">
        <v>3</v>
      </c>
      <c r="B17" s="72"/>
      <c r="C17" s="20">
        <v>34</v>
      </c>
      <c r="D17" s="75"/>
      <c r="E17" s="2">
        <v>65</v>
      </c>
      <c r="F17" s="76"/>
      <c r="Q17" s="20">
        <v>3</v>
      </c>
      <c r="R17" s="87" t="str">
        <f t="shared" si="0"/>
        <v xml:space="preserve"> </v>
      </c>
      <c r="S17" s="20">
        <v>34</v>
      </c>
      <c r="T17" s="90" t="str">
        <f>IF(ISBLANK(D17)," ",D17)</f>
        <v xml:space="preserve"> </v>
      </c>
      <c r="U17" s="2">
        <v>65</v>
      </c>
      <c r="V17" s="91" t="str">
        <f t="shared" ref="V17:V24" si="1">IF(ISBLANK(F17)," ",F17)</f>
        <v xml:space="preserve"> </v>
      </c>
      <c r="W17" s="20"/>
      <c r="X17" s="25"/>
      <c r="Y17" s="20">
        <v>34</v>
      </c>
      <c r="Z17" s="26"/>
      <c r="AA17" s="2">
        <v>65</v>
      </c>
      <c r="AB17" s="27"/>
    </row>
    <row r="18" spans="1:28" ht="13.5" thickBot="1" x14ac:dyDescent="0.25">
      <c r="A18" s="20">
        <v>4</v>
      </c>
      <c r="B18" s="73"/>
      <c r="C18" s="20">
        <v>35</v>
      </c>
      <c r="D18" s="72"/>
      <c r="E18" s="2">
        <v>66</v>
      </c>
      <c r="F18" s="79"/>
      <c r="I18" s="2" t="s">
        <v>8</v>
      </c>
      <c r="Q18" s="20">
        <v>4</v>
      </c>
      <c r="R18" s="88" t="str">
        <f t="shared" si="0"/>
        <v xml:space="preserve"> </v>
      </c>
      <c r="S18" s="20">
        <v>35</v>
      </c>
      <c r="T18" s="87" t="str">
        <f>IF(ISBLANK(D18)," ",LOOKUP(D18,{0,1,2},{2,1,0}))</f>
        <v xml:space="preserve"> </v>
      </c>
      <c r="U18" s="2">
        <v>66</v>
      </c>
      <c r="V18" s="94" t="str">
        <f t="shared" si="1"/>
        <v xml:space="preserve"> </v>
      </c>
      <c r="W18" s="20"/>
      <c r="X18" s="28"/>
      <c r="Y18" s="20">
        <v>35</v>
      </c>
      <c r="Z18" s="25"/>
      <c r="AA18" s="2">
        <v>66</v>
      </c>
      <c r="AB18" s="29"/>
    </row>
    <row r="19" spans="1:28" ht="13.5" thickBot="1" x14ac:dyDescent="0.25">
      <c r="A19" s="20">
        <v>5</v>
      </c>
      <c r="B19" s="72"/>
      <c r="C19" s="30">
        <v>36</v>
      </c>
      <c r="D19" s="76"/>
      <c r="E19" s="2">
        <v>67</v>
      </c>
      <c r="F19" s="75"/>
      <c r="I19" s="56" t="s">
        <v>11</v>
      </c>
      <c r="J19" s="50" t="s">
        <v>12</v>
      </c>
      <c r="K19" s="52" t="s">
        <v>13</v>
      </c>
      <c r="L19" s="52" t="s">
        <v>14</v>
      </c>
      <c r="M19" s="57" t="s">
        <v>15</v>
      </c>
      <c r="Q19" s="20">
        <v>5</v>
      </c>
      <c r="R19" s="87" t="str">
        <f t="shared" si="0"/>
        <v xml:space="preserve"> </v>
      </c>
      <c r="S19" s="30">
        <v>36</v>
      </c>
      <c r="T19" s="91" t="str">
        <f>IF(ISBLANK(D19)," ",D19)</f>
        <v xml:space="preserve"> </v>
      </c>
      <c r="U19" s="2">
        <v>67</v>
      </c>
      <c r="V19" s="90" t="str">
        <f t="shared" si="1"/>
        <v xml:space="preserve"> </v>
      </c>
      <c r="W19" s="20"/>
      <c r="X19" s="25"/>
      <c r="Y19" s="30">
        <v>36</v>
      </c>
      <c r="Z19" s="27"/>
      <c r="AA19" s="2">
        <v>67</v>
      </c>
      <c r="AB19" s="26"/>
    </row>
    <row r="20" spans="1:28" ht="13.5" thickBot="1" x14ac:dyDescent="0.25">
      <c r="A20" s="20">
        <v>6</v>
      </c>
      <c r="B20" s="74"/>
      <c r="C20" s="30">
        <v>37</v>
      </c>
      <c r="D20" s="72"/>
      <c r="E20" s="2">
        <v>68</v>
      </c>
      <c r="F20" s="76"/>
      <c r="I20" s="3">
        <f>SUM(T15:T16,T21,T26,T31:T32,T34,T41:T42)</f>
        <v>0</v>
      </c>
      <c r="J20" s="4">
        <f>SUM(T18,T20,T24,T35,T37)</f>
        <v>0</v>
      </c>
      <c r="K20" s="5">
        <f>SUM(T19,T22,T25,T28,T38,T43)</f>
        <v>0</v>
      </c>
      <c r="L20" s="6">
        <f>SUM(T17,T27,T40,T44)</f>
        <v>0</v>
      </c>
      <c r="M20" s="7">
        <f>SUM(T23,T29:T30,T33,T36,T39,T45)</f>
        <v>0</v>
      </c>
      <c r="Q20" s="20">
        <v>6</v>
      </c>
      <c r="R20" s="89" t="str">
        <f t="shared" si="0"/>
        <v xml:space="preserve"> </v>
      </c>
      <c r="S20" s="30">
        <v>37</v>
      </c>
      <c r="T20" s="87" t="str">
        <f>IF(ISBLANK(D20)," ",LOOKUP(D20,{0,1,2},{2,1,0}))</f>
        <v xml:space="preserve"> </v>
      </c>
      <c r="U20" s="2">
        <v>68</v>
      </c>
      <c r="V20" s="91" t="str">
        <f t="shared" si="1"/>
        <v xml:space="preserve"> </v>
      </c>
      <c r="W20" s="20"/>
      <c r="X20" s="24"/>
      <c r="Y20" s="30">
        <v>37</v>
      </c>
      <c r="Z20" s="25"/>
      <c r="AA20" s="2">
        <v>68</v>
      </c>
      <c r="AB20" s="27"/>
    </row>
    <row r="21" spans="1:28" ht="13.5" thickBot="1" x14ac:dyDescent="0.25">
      <c r="A21" s="20">
        <v>7</v>
      </c>
      <c r="B21" s="72"/>
      <c r="C21" s="30">
        <v>38</v>
      </c>
      <c r="D21" s="74"/>
      <c r="E21" s="2">
        <v>69</v>
      </c>
      <c r="F21" s="77"/>
      <c r="K21" s="33"/>
      <c r="L21" s="33"/>
      <c r="M21" s="33"/>
      <c r="Q21" s="20">
        <v>7</v>
      </c>
      <c r="R21" s="87" t="str">
        <f t="shared" si="0"/>
        <v xml:space="preserve"> </v>
      </c>
      <c r="S21" s="30">
        <v>38</v>
      </c>
      <c r="T21" s="89" t="str">
        <f>IF(ISBLANK(D21)," ",D21)</f>
        <v xml:space="preserve"> </v>
      </c>
      <c r="U21" s="2">
        <v>69</v>
      </c>
      <c r="V21" s="92" t="str">
        <f t="shared" si="1"/>
        <v xml:space="preserve"> </v>
      </c>
      <c r="W21" s="20"/>
      <c r="X21" s="25"/>
      <c r="Y21" s="30">
        <v>38</v>
      </c>
      <c r="Z21" s="24"/>
      <c r="AA21" s="2">
        <v>69</v>
      </c>
      <c r="AB21" s="22"/>
    </row>
    <row r="22" spans="1:28" ht="13.5" thickBot="1" x14ac:dyDescent="0.25">
      <c r="A22" s="20">
        <v>8</v>
      </c>
      <c r="B22" s="75"/>
      <c r="C22" s="30">
        <v>39</v>
      </c>
      <c r="D22" s="76"/>
      <c r="E22" s="2">
        <v>70</v>
      </c>
      <c r="F22" s="74"/>
      <c r="I22" s="2" t="s">
        <v>16</v>
      </c>
      <c r="Q22" s="20">
        <v>8</v>
      </c>
      <c r="R22" s="90" t="str">
        <f t="shared" si="0"/>
        <v xml:space="preserve"> </v>
      </c>
      <c r="S22" s="30">
        <v>39</v>
      </c>
      <c r="T22" s="91" t="str">
        <f>IF(ISBLANK(D22)," ",D22)</f>
        <v xml:space="preserve"> </v>
      </c>
      <c r="U22" s="2">
        <v>70</v>
      </c>
      <c r="V22" s="89" t="str">
        <f t="shared" si="1"/>
        <v xml:space="preserve"> </v>
      </c>
      <c r="W22" s="20"/>
      <c r="X22" s="26"/>
      <c r="Y22" s="30">
        <v>39</v>
      </c>
      <c r="Z22" s="27"/>
      <c r="AA22" s="2">
        <v>70</v>
      </c>
      <c r="AB22" s="24"/>
    </row>
    <row r="23" spans="1:28" ht="13.5" thickBot="1" x14ac:dyDescent="0.25">
      <c r="A23" s="20">
        <v>9</v>
      </c>
      <c r="B23" s="74"/>
      <c r="C23" s="30">
        <v>40</v>
      </c>
      <c r="D23" s="78"/>
      <c r="E23" s="2">
        <v>71</v>
      </c>
      <c r="F23" s="76"/>
      <c r="I23" s="50" t="s">
        <v>11</v>
      </c>
      <c r="J23" s="52" t="s">
        <v>12</v>
      </c>
      <c r="K23" s="52" t="s">
        <v>13</v>
      </c>
      <c r="L23" s="52" t="s">
        <v>14</v>
      </c>
      <c r="M23" s="55" t="s">
        <v>15</v>
      </c>
      <c r="Q23" s="20">
        <v>9</v>
      </c>
      <c r="R23" s="89" t="str">
        <f t="shared" si="0"/>
        <v xml:space="preserve"> </v>
      </c>
      <c r="S23" s="30">
        <v>40</v>
      </c>
      <c r="T23" s="93" t="str">
        <f>IF(ISBLANK(D23)," ",D23)</f>
        <v xml:space="preserve"> </v>
      </c>
      <c r="U23" s="2">
        <v>71</v>
      </c>
      <c r="V23" s="91" t="str">
        <f t="shared" si="1"/>
        <v xml:space="preserve"> </v>
      </c>
      <c r="W23" s="20"/>
      <c r="X23" s="24"/>
      <c r="Y23" s="30">
        <v>40</v>
      </c>
      <c r="Z23" s="31"/>
      <c r="AA23" s="2">
        <v>71</v>
      </c>
      <c r="AB23" s="27"/>
    </row>
    <row r="24" spans="1:28" ht="13.5" thickBot="1" x14ac:dyDescent="0.25">
      <c r="A24" s="20">
        <v>10</v>
      </c>
      <c r="B24" s="74"/>
      <c r="C24" s="30">
        <v>41</v>
      </c>
      <c r="D24" s="72"/>
      <c r="E24" s="2">
        <v>72</v>
      </c>
      <c r="F24" s="78"/>
      <c r="I24" s="3">
        <f>SUM(V21:V22,V32,V34)</f>
        <v>0</v>
      </c>
      <c r="J24" s="4" t="s">
        <v>17</v>
      </c>
      <c r="K24" s="8">
        <f>SUM(V15:V17,V20,V23,V25,V31,V33)</f>
        <v>0</v>
      </c>
      <c r="L24" s="6">
        <f>SUM(V18:V19,V26:V27)</f>
        <v>0</v>
      </c>
      <c r="M24" s="7">
        <f>SUM(V24,V28:V30,V35)</f>
        <v>0</v>
      </c>
      <c r="Q24" s="20">
        <v>10</v>
      </c>
      <c r="R24" s="89" t="str">
        <f t="shared" si="0"/>
        <v xml:space="preserve"> </v>
      </c>
      <c r="S24" s="30">
        <v>41</v>
      </c>
      <c r="T24" s="87" t="str">
        <f>IF(ISBLANK(D24)," ",LOOKUP(D24,{0,1,2},{2,1,0}))</f>
        <v xml:space="preserve"> </v>
      </c>
      <c r="U24" s="2">
        <v>72</v>
      </c>
      <c r="V24" s="93" t="str">
        <f t="shared" si="1"/>
        <v xml:space="preserve"> </v>
      </c>
      <c r="W24" s="20"/>
      <c r="X24" s="24"/>
      <c r="Y24" s="30">
        <v>41</v>
      </c>
      <c r="Z24" s="25"/>
      <c r="AA24" s="2">
        <v>72</v>
      </c>
      <c r="AB24" s="31"/>
    </row>
    <row r="25" spans="1:28" ht="13.5" thickBot="1" x14ac:dyDescent="0.25">
      <c r="A25" s="20">
        <v>11</v>
      </c>
      <c r="B25" s="71"/>
      <c r="C25" s="30">
        <v>42</v>
      </c>
      <c r="D25" s="76"/>
      <c r="E25" s="2">
        <v>73</v>
      </c>
      <c r="F25" s="76"/>
      <c r="J25" s="45"/>
      <c r="K25" s="33"/>
      <c r="L25" s="33"/>
      <c r="M25" s="33"/>
      <c r="Q25" s="20">
        <v>11</v>
      </c>
      <c r="R25" s="86" t="str">
        <f t="shared" si="0"/>
        <v xml:space="preserve"> </v>
      </c>
      <c r="S25" s="30">
        <v>42</v>
      </c>
      <c r="T25" s="91" t="str">
        <f>IF(ISBLANK(D25)," ",D25)</f>
        <v xml:space="preserve"> </v>
      </c>
      <c r="U25" s="2">
        <v>73</v>
      </c>
      <c r="V25" s="91" t="str">
        <f>IF(ISBLANK(F25)," ",LOOKUP(F25,{0,1,2},{2,1,0}))</f>
        <v xml:space="preserve"> </v>
      </c>
      <c r="W25" s="20"/>
      <c r="X25" s="21"/>
      <c r="Y25" s="30">
        <v>42</v>
      </c>
      <c r="Z25" s="27"/>
      <c r="AA25" s="2">
        <v>73</v>
      </c>
      <c r="AB25" s="27"/>
    </row>
    <row r="26" spans="1:28" s="49" customFormat="1" ht="13.5" thickBot="1" x14ac:dyDescent="0.25">
      <c r="A26" s="20">
        <v>12</v>
      </c>
      <c r="B26" s="71"/>
      <c r="C26" s="30">
        <v>43</v>
      </c>
      <c r="D26" s="74"/>
      <c r="E26" s="2">
        <v>74</v>
      </c>
      <c r="F26" s="79"/>
      <c r="G26" s="2"/>
      <c r="H26" s="2"/>
      <c r="I26" s="2"/>
      <c r="J26" s="2"/>
      <c r="K26" s="2"/>
      <c r="L26" s="33"/>
      <c r="M26" s="33"/>
      <c r="N26" s="2"/>
      <c r="O26" s="2"/>
      <c r="P26" s="2"/>
      <c r="Q26" s="20">
        <v>12</v>
      </c>
      <c r="R26" s="86" t="str">
        <f t="shared" si="0"/>
        <v xml:space="preserve"> </v>
      </c>
      <c r="S26" s="30">
        <v>43</v>
      </c>
      <c r="T26" s="89" t="str">
        <f>IF(ISBLANK(D26)," ",LOOKUP(D26,{0,1,2},{2,1,0}))</f>
        <v xml:space="preserve"> </v>
      </c>
      <c r="U26" s="2">
        <v>74</v>
      </c>
      <c r="V26" s="94" t="str">
        <f t="shared" ref="V26:V32" si="2">IF(ISBLANK(F26)," ",F26)</f>
        <v xml:space="preserve"> </v>
      </c>
      <c r="W26" s="20"/>
      <c r="X26" s="21"/>
      <c r="Y26" s="30">
        <v>43</v>
      </c>
      <c r="Z26" s="24"/>
      <c r="AA26" s="2">
        <v>74</v>
      </c>
      <c r="AB26" s="29"/>
    </row>
    <row r="27" spans="1:28" s="49" customFormat="1" ht="13.5" thickBot="1" x14ac:dyDescent="0.25">
      <c r="A27" s="20">
        <v>13</v>
      </c>
      <c r="B27" s="71"/>
      <c r="C27" s="30">
        <v>44</v>
      </c>
      <c r="D27" s="75"/>
      <c r="E27" s="2">
        <v>75</v>
      </c>
      <c r="F27" s="75"/>
      <c r="G27" s="2"/>
      <c r="H27" s="2"/>
      <c r="I27" s="2"/>
      <c r="J27" s="60" t="s">
        <v>3</v>
      </c>
      <c r="K27" s="58" t="s">
        <v>4</v>
      </c>
      <c r="L27" s="33"/>
      <c r="M27" s="33"/>
      <c r="N27" s="2"/>
      <c r="O27" s="2"/>
      <c r="P27" s="2"/>
      <c r="Q27" s="20">
        <v>13</v>
      </c>
      <c r="R27" s="86" t="str">
        <f t="shared" si="0"/>
        <v xml:space="preserve"> </v>
      </c>
      <c r="S27" s="30">
        <v>44</v>
      </c>
      <c r="T27" s="90" t="str">
        <f t="shared" ref="T27:T34" si="3">IF(ISBLANK(D27)," ",D27)</f>
        <v xml:space="preserve"> </v>
      </c>
      <c r="U27" s="2">
        <v>75</v>
      </c>
      <c r="V27" s="90" t="str">
        <f t="shared" si="2"/>
        <v xml:space="preserve"> </v>
      </c>
      <c r="W27" s="20"/>
      <c r="X27" s="21"/>
      <c r="Y27" s="30">
        <v>44</v>
      </c>
      <c r="Z27" s="26"/>
      <c r="AA27" s="2">
        <v>75</v>
      </c>
      <c r="AB27" s="26"/>
    </row>
    <row r="28" spans="1:28" s="49" customFormat="1" ht="13.5" thickBot="1" x14ac:dyDescent="0.25">
      <c r="A28" s="20">
        <v>14</v>
      </c>
      <c r="B28" s="71"/>
      <c r="C28" s="30">
        <v>45</v>
      </c>
      <c r="D28" s="76"/>
      <c r="E28" s="2">
        <v>76</v>
      </c>
      <c r="F28" s="83"/>
      <c r="G28" s="33"/>
      <c r="H28" s="2"/>
      <c r="I28" s="2"/>
      <c r="J28" s="59" t="s">
        <v>11</v>
      </c>
      <c r="K28" s="9">
        <f>SUM(Blad1!$I$16:$I$16,Blad1!$I$20:$I$20,Blad1!$I$24:$I$24)</f>
        <v>0</v>
      </c>
      <c r="L28" s="33"/>
      <c r="M28" s="33"/>
      <c r="N28" s="2"/>
      <c r="O28" s="2"/>
      <c r="P28" s="2"/>
      <c r="Q28" s="20">
        <v>14</v>
      </c>
      <c r="R28" s="86" t="str">
        <f>IF(ISBLANK(B28)," ",LOOKUP(B28,{0,1,2},{2,1,0}))</f>
        <v xml:space="preserve"> </v>
      </c>
      <c r="S28" s="30">
        <v>45</v>
      </c>
      <c r="T28" s="91" t="str">
        <f t="shared" si="3"/>
        <v xml:space="preserve"> </v>
      </c>
      <c r="U28" s="2">
        <v>76</v>
      </c>
      <c r="V28" s="98" t="str">
        <f t="shared" si="2"/>
        <v xml:space="preserve"> </v>
      </c>
      <c r="W28" s="20"/>
      <c r="X28" s="21"/>
      <c r="Y28" s="30">
        <v>45</v>
      </c>
      <c r="Z28" s="27"/>
      <c r="AA28" s="2">
        <v>76</v>
      </c>
      <c r="AB28" s="32"/>
    </row>
    <row r="29" spans="1:28" s="49" customFormat="1" ht="13.5" thickBot="1" x14ac:dyDescent="0.25">
      <c r="A29" s="20">
        <v>15</v>
      </c>
      <c r="B29" s="72"/>
      <c r="C29" s="30">
        <v>46</v>
      </c>
      <c r="D29" s="80"/>
      <c r="E29" s="2">
        <v>77</v>
      </c>
      <c r="F29" s="80"/>
      <c r="G29" s="33"/>
      <c r="H29" s="2"/>
      <c r="I29" s="2"/>
      <c r="J29" s="10" t="s">
        <v>12</v>
      </c>
      <c r="K29" s="11">
        <f>SUM(Blad1!$J$16:$J$16,Blad1!$J$20:$J$20)</f>
        <v>0</v>
      </c>
      <c r="L29" s="33"/>
      <c r="M29" s="33"/>
      <c r="N29" s="2"/>
      <c r="O29" s="2"/>
      <c r="P29" s="2"/>
      <c r="Q29" s="20">
        <v>15</v>
      </c>
      <c r="R29" s="87" t="str">
        <f>IF(ISBLANK(B29)," ",LOOKUP(B29,{0,1,2},{2,1,0}))</f>
        <v xml:space="preserve"> </v>
      </c>
      <c r="S29" s="30">
        <v>46</v>
      </c>
      <c r="T29" s="95" t="str">
        <f t="shared" si="3"/>
        <v xml:space="preserve"> </v>
      </c>
      <c r="U29" s="2">
        <v>77</v>
      </c>
      <c r="V29" s="95" t="str">
        <f t="shared" si="2"/>
        <v xml:space="preserve"> </v>
      </c>
      <c r="W29" s="20"/>
      <c r="X29" s="25"/>
      <c r="Y29" s="30">
        <v>46</v>
      </c>
      <c r="Z29" s="34"/>
      <c r="AA29" s="2">
        <v>77</v>
      </c>
      <c r="AB29" s="35"/>
    </row>
    <row r="30" spans="1:28" s="49" customFormat="1" ht="13.5" thickBot="1" x14ac:dyDescent="0.25">
      <c r="A30" s="20">
        <v>16</v>
      </c>
      <c r="B30" s="74"/>
      <c r="C30" s="30">
        <v>47</v>
      </c>
      <c r="D30" s="78"/>
      <c r="E30" s="2">
        <v>78</v>
      </c>
      <c r="F30" s="78"/>
      <c r="G30" s="33"/>
      <c r="H30" s="2"/>
      <c r="I30" s="2"/>
      <c r="J30" s="12" t="s">
        <v>13</v>
      </c>
      <c r="K30" s="13">
        <f>SUM(Blad1!$K$16:$K$16,Blad1!$K$20:$K$20,Blad1!$K$24:$K$24)</f>
        <v>0</v>
      </c>
      <c r="L30" s="33"/>
      <c r="M30" s="33"/>
      <c r="N30" s="2"/>
      <c r="O30" s="2"/>
      <c r="P30" s="2"/>
      <c r="Q30" s="20">
        <v>16</v>
      </c>
      <c r="R30" s="89" t="str">
        <f t="shared" ref="R30:R48" si="4">IF(ISBLANK(B30)," ",B30)</f>
        <v xml:space="preserve"> </v>
      </c>
      <c r="S30" s="30">
        <v>47</v>
      </c>
      <c r="T30" s="93" t="str">
        <f t="shared" si="3"/>
        <v xml:space="preserve"> </v>
      </c>
      <c r="U30" s="2">
        <v>78</v>
      </c>
      <c r="V30" s="93" t="str">
        <f t="shared" si="2"/>
        <v xml:space="preserve"> </v>
      </c>
      <c r="W30" s="20"/>
      <c r="X30" s="24"/>
      <c r="Y30" s="30">
        <v>47</v>
      </c>
      <c r="Z30" s="31"/>
      <c r="AA30" s="2">
        <v>78</v>
      </c>
      <c r="AB30" s="36"/>
    </row>
    <row r="31" spans="1:28" s="49" customFormat="1" ht="13.5" thickBot="1" x14ac:dyDescent="0.25">
      <c r="A31" s="20">
        <v>17</v>
      </c>
      <c r="B31" s="72"/>
      <c r="C31" s="30">
        <v>48</v>
      </c>
      <c r="D31" s="77"/>
      <c r="E31" s="2">
        <v>79</v>
      </c>
      <c r="F31" s="76"/>
      <c r="G31" s="33"/>
      <c r="H31" s="2"/>
      <c r="I31" s="2"/>
      <c r="J31" s="14" t="s">
        <v>14</v>
      </c>
      <c r="K31" s="15">
        <f>SUM(Blad1!$L$16:$L$16,Blad1!$L$20:$L$20,Blad1!$L$24:$L$24)</f>
        <v>0</v>
      </c>
      <c r="L31" s="33"/>
      <c r="M31" s="33"/>
      <c r="N31" s="2"/>
      <c r="O31" s="2"/>
      <c r="P31" s="2"/>
      <c r="Q31" s="20">
        <v>17</v>
      </c>
      <c r="R31" s="87" t="str">
        <f t="shared" si="4"/>
        <v xml:space="preserve"> </v>
      </c>
      <c r="S31" s="30">
        <v>48</v>
      </c>
      <c r="T31" s="92" t="str">
        <f t="shared" si="3"/>
        <v xml:space="preserve"> </v>
      </c>
      <c r="U31" s="2">
        <v>79</v>
      </c>
      <c r="V31" s="91" t="str">
        <f t="shared" si="2"/>
        <v xml:space="preserve"> </v>
      </c>
      <c r="W31" s="20"/>
      <c r="X31" s="25"/>
      <c r="Y31" s="30">
        <v>48</v>
      </c>
      <c r="Z31" s="22"/>
      <c r="AA31" s="2">
        <v>79</v>
      </c>
      <c r="AB31" s="37"/>
    </row>
    <row r="32" spans="1:28" s="49" customFormat="1" ht="13.5" thickBot="1" x14ac:dyDescent="0.25">
      <c r="A32" s="20">
        <v>18</v>
      </c>
      <c r="B32" s="75"/>
      <c r="C32" s="30">
        <v>49</v>
      </c>
      <c r="D32" s="74"/>
      <c r="E32" s="2">
        <v>80</v>
      </c>
      <c r="F32" s="74"/>
      <c r="G32" s="2"/>
      <c r="H32" s="2"/>
      <c r="I32" s="33"/>
      <c r="J32" s="16" t="s">
        <v>15</v>
      </c>
      <c r="K32" s="17">
        <f>SUM(Blad1!$M$16:$M$16,Blad1!$M$20:$M$20,Blad1!$M$24:$M$24)</f>
        <v>0</v>
      </c>
      <c r="L32" s="33"/>
      <c r="M32" s="33"/>
      <c r="N32" s="2"/>
      <c r="O32" s="2"/>
      <c r="P32" s="2"/>
      <c r="Q32" s="20">
        <v>18</v>
      </c>
      <c r="R32" s="90" t="str">
        <f t="shared" si="4"/>
        <v xml:space="preserve"> </v>
      </c>
      <c r="S32" s="30">
        <v>49</v>
      </c>
      <c r="T32" s="89" t="str">
        <f t="shared" si="3"/>
        <v xml:space="preserve"> </v>
      </c>
      <c r="U32" s="2">
        <v>80</v>
      </c>
      <c r="V32" s="89" t="str">
        <f t="shared" si="2"/>
        <v xml:space="preserve"> </v>
      </c>
      <c r="W32" s="20"/>
      <c r="X32" s="26"/>
      <c r="Y32" s="30">
        <v>49</v>
      </c>
      <c r="Z32" s="24"/>
      <c r="AA32" s="2">
        <v>80</v>
      </c>
      <c r="AB32" s="38"/>
    </row>
    <row r="33" spans="1:28" s="49" customFormat="1" ht="13.5" thickBot="1" x14ac:dyDescent="0.25">
      <c r="A33" s="20">
        <v>19</v>
      </c>
      <c r="B33" s="72"/>
      <c r="C33" s="30">
        <v>50</v>
      </c>
      <c r="D33" s="78"/>
      <c r="E33" s="2">
        <v>81</v>
      </c>
      <c r="F33" s="84"/>
      <c r="G33" s="40"/>
      <c r="H33" s="2"/>
      <c r="I33" s="46"/>
      <c r="J33" s="33"/>
      <c r="K33" s="33"/>
      <c r="L33" s="33"/>
      <c r="M33" s="33"/>
      <c r="N33" s="2"/>
      <c r="O33" s="2"/>
      <c r="P33" s="2"/>
      <c r="Q33" s="20">
        <v>19</v>
      </c>
      <c r="R33" s="87" t="str">
        <f t="shared" si="4"/>
        <v xml:space="preserve"> </v>
      </c>
      <c r="S33" s="30">
        <v>50</v>
      </c>
      <c r="T33" s="93" t="str">
        <f t="shared" si="3"/>
        <v xml:space="preserve"> </v>
      </c>
      <c r="U33" s="2">
        <v>81</v>
      </c>
      <c r="V33" s="91" t="str">
        <f>IF(ISBLANK(F33)," ",LOOKUP(F33,{0,1,2},{2,1,0}))</f>
        <v xml:space="preserve"> </v>
      </c>
      <c r="W33" s="20"/>
      <c r="X33" s="25"/>
      <c r="Y33" s="30">
        <v>50</v>
      </c>
      <c r="Z33" s="36"/>
      <c r="AA33" s="2">
        <v>81</v>
      </c>
      <c r="AB33" s="39"/>
    </row>
    <row r="34" spans="1:28" s="49" customFormat="1" ht="13.5" thickBot="1" x14ac:dyDescent="0.25">
      <c r="A34" s="20">
        <v>20</v>
      </c>
      <c r="B34" s="76"/>
      <c r="C34" s="30">
        <v>51</v>
      </c>
      <c r="D34" s="74"/>
      <c r="E34" s="2">
        <v>82</v>
      </c>
      <c r="F34" s="74"/>
      <c r="G34" s="19"/>
      <c r="H34" s="2"/>
      <c r="I34" s="46"/>
      <c r="J34" s="33"/>
      <c r="K34" s="33"/>
      <c r="L34" s="33"/>
      <c r="M34" s="33"/>
      <c r="N34" s="2"/>
      <c r="O34" s="2"/>
      <c r="P34" s="2"/>
      <c r="Q34" s="20">
        <v>20</v>
      </c>
      <c r="R34" s="91" t="str">
        <f t="shared" si="4"/>
        <v xml:space="preserve"> </v>
      </c>
      <c r="S34" s="30">
        <v>51</v>
      </c>
      <c r="T34" s="89" t="str">
        <f t="shared" si="3"/>
        <v xml:space="preserve"> </v>
      </c>
      <c r="U34" s="2">
        <v>82</v>
      </c>
      <c r="V34" s="89" t="str">
        <f>IF(ISBLANK(F34)," ",F34)</f>
        <v xml:space="preserve"> </v>
      </c>
      <c r="W34" s="20"/>
      <c r="X34" s="27"/>
      <c r="Y34" s="30">
        <v>51</v>
      </c>
      <c r="Z34" s="38"/>
      <c r="AA34" s="2">
        <v>82</v>
      </c>
      <c r="AB34" s="38"/>
    </row>
    <row r="35" spans="1:28" ht="13.5" thickBot="1" x14ac:dyDescent="0.25">
      <c r="A35" s="20">
        <v>21</v>
      </c>
      <c r="B35" s="77"/>
      <c r="C35" s="30">
        <v>52</v>
      </c>
      <c r="D35" s="72"/>
      <c r="E35" s="2">
        <v>83</v>
      </c>
      <c r="F35" s="80"/>
      <c r="G35" s="19"/>
      <c r="I35" s="46"/>
      <c r="J35" s="33"/>
      <c r="K35" s="33"/>
      <c r="L35" s="33"/>
      <c r="M35" s="33"/>
      <c r="Q35" s="20">
        <v>21</v>
      </c>
      <c r="R35" s="92" t="str">
        <f t="shared" si="4"/>
        <v xml:space="preserve"> </v>
      </c>
      <c r="S35" s="30">
        <v>52</v>
      </c>
      <c r="T35" s="87" t="str">
        <f>IF(ISBLANK(D35)," ",LOOKUP(D35,{0,1,2},{2,1,0}))</f>
        <v xml:space="preserve"> </v>
      </c>
      <c r="U35" s="2">
        <v>83</v>
      </c>
      <c r="V35" s="95" t="str">
        <f>IF(ISBLANK(F35)," ",F35)</f>
        <v xml:space="preserve"> </v>
      </c>
      <c r="W35" s="20"/>
      <c r="X35" s="22"/>
      <c r="Y35" s="30">
        <v>52</v>
      </c>
      <c r="Z35" s="41"/>
      <c r="AA35" s="2">
        <v>83</v>
      </c>
      <c r="AB35" s="35"/>
    </row>
    <row r="36" spans="1:28" ht="13.5" thickBot="1" x14ac:dyDescent="0.25">
      <c r="A36" s="20">
        <v>22</v>
      </c>
      <c r="B36" s="74"/>
      <c r="C36" s="30">
        <v>53</v>
      </c>
      <c r="D36" s="78"/>
      <c r="H36" s="33"/>
      <c r="I36" s="33"/>
      <c r="J36" s="33"/>
      <c r="K36" s="33"/>
      <c r="L36" s="33"/>
      <c r="Q36" s="20">
        <v>22</v>
      </c>
      <c r="R36" s="89" t="str">
        <f t="shared" si="4"/>
        <v xml:space="preserve"> </v>
      </c>
      <c r="S36" s="30">
        <v>53</v>
      </c>
      <c r="T36" s="93" t="str">
        <f t="shared" ref="T36:T45" si="5">IF(ISBLANK(D36)," ",D36)</f>
        <v xml:space="preserve"> </v>
      </c>
      <c r="W36" s="20"/>
      <c r="X36" s="24"/>
      <c r="Y36" s="30">
        <v>53</v>
      </c>
      <c r="Z36" s="36"/>
      <c r="AA36" s="2"/>
      <c r="AB36" s="2"/>
    </row>
    <row r="37" spans="1:28" ht="13.5" thickBot="1" x14ac:dyDescent="0.25">
      <c r="A37" s="20">
        <v>23</v>
      </c>
      <c r="B37" s="78"/>
      <c r="C37" s="30">
        <v>54</v>
      </c>
      <c r="D37" s="72"/>
      <c r="H37" s="33"/>
      <c r="I37" s="33"/>
      <c r="J37" s="33"/>
      <c r="K37" s="33"/>
      <c r="L37" s="33"/>
      <c r="Q37" s="20">
        <v>23</v>
      </c>
      <c r="R37" s="93" t="str">
        <f t="shared" si="4"/>
        <v xml:space="preserve"> </v>
      </c>
      <c r="S37" s="30">
        <v>54</v>
      </c>
      <c r="T37" s="87" t="str">
        <f t="shared" si="5"/>
        <v xml:space="preserve"> </v>
      </c>
      <c r="W37" s="20"/>
      <c r="X37" s="31"/>
      <c r="Y37" s="30">
        <v>54</v>
      </c>
      <c r="Z37" s="41"/>
      <c r="AA37" s="2"/>
      <c r="AB37" s="2"/>
    </row>
    <row r="38" spans="1:28" ht="13.5" thickBot="1" x14ac:dyDescent="0.25">
      <c r="A38" s="20">
        <v>24</v>
      </c>
      <c r="B38" s="74"/>
      <c r="C38" s="30">
        <v>55</v>
      </c>
      <c r="D38" s="76"/>
      <c r="I38" s="40"/>
      <c r="J38" s="40"/>
      <c r="K38" s="40"/>
      <c r="L38" s="40"/>
      <c r="M38" s="40"/>
      <c r="Q38" s="20">
        <v>24</v>
      </c>
      <c r="R38" s="89" t="str">
        <f t="shared" si="4"/>
        <v xml:space="preserve"> </v>
      </c>
      <c r="S38" s="30">
        <v>55</v>
      </c>
      <c r="T38" s="91" t="str">
        <f t="shared" si="5"/>
        <v xml:space="preserve"> </v>
      </c>
      <c r="W38" s="20"/>
      <c r="X38" s="24"/>
      <c r="Y38" s="30">
        <v>55</v>
      </c>
      <c r="Z38" s="37"/>
      <c r="AA38" s="2"/>
      <c r="AB38" s="2"/>
    </row>
    <row r="39" spans="1:28" ht="13.5" thickBot="1" x14ac:dyDescent="0.25">
      <c r="A39" s="20">
        <v>25</v>
      </c>
      <c r="B39" s="72"/>
      <c r="C39" s="30">
        <v>56</v>
      </c>
      <c r="D39" s="78"/>
      <c r="I39" s="19"/>
      <c r="J39" s="19"/>
      <c r="K39" s="47"/>
      <c r="L39" s="19"/>
      <c r="M39" s="19"/>
      <c r="Q39" s="20">
        <v>25</v>
      </c>
      <c r="R39" s="87" t="str">
        <f t="shared" si="4"/>
        <v xml:space="preserve"> </v>
      </c>
      <c r="S39" s="30">
        <v>56</v>
      </c>
      <c r="T39" s="93" t="str">
        <f t="shared" si="5"/>
        <v xml:space="preserve"> </v>
      </c>
      <c r="W39" s="20"/>
      <c r="X39" s="25"/>
      <c r="Y39" s="30">
        <v>56</v>
      </c>
      <c r="Z39" s="36"/>
      <c r="AA39" s="2"/>
      <c r="AB39" s="2"/>
    </row>
    <row r="40" spans="1:28" ht="13.5" thickBot="1" x14ac:dyDescent="0.25">
      <c r="A40" s="20">
        <v>26</v>
      </c>
      <c r="B40" s="75"/>
      <c r="C40" s="30">
        <v>57</v>
      </c>
      <c r="D40" s="81"/>
      <c r="E40" s="20"/>
      <c r="F40" s="20"/>
      <c r="K40" s="19"/>
      <c r="L40" s="19"/>
      <c r="M40" s="47"/>
      <c r="N40" s="19"/>
      <c r="O40" s="19"/>
      <c r="P40" s="19"/>
      <c r="Q40" s="20">
        <v>26</v>
      </c>
      <c r="R40" s="90" t="str">
        <f t="shared" si="4"/>
        <v xml:space="preserve"> </v>
      </c>
      <c r="S40" s="30">
        <v>57</v>
      </c>
      <c r="T40" s="96" t="str">
        <f t="shared" si="5"/>
        <v xml:space="preserve"> </v>
      </c>
      <c r="U40" s="20"/>
      <c r="V40" s="20"/>
      <c r="W40" s="20"/>
      <c r="X40" s="26"/>
      <c r="Y40" s="30">
        <v>57</v>
      </c>
      <c r="Z40" s="42"/>
      <c r="AA40" s="20"/>
      <c r="AB40" s="20"/>
    </row>
    <row r="41" spans="1:28" ht="13.5" thickBot="1" x14ac:dyDescent="0.25">
      <c r="A41" s="20">
        <v>27</v>
      </c>
      <c r="B41" s="72"/>
      <c r="C41" s="30">
        <v>58</v>
      </c>
      <c r="D41" s="77"/>
      <c r="E41" s="20"/>
      <c r="F41" s="20"/>
      <c r="Q41" s="20">
        <v>27</v>
      </c>
      <c r="R41" s="87" t="str">
        <f t="shared" si="4"/>
        <v xml:space="preserve"> </v>
      </c>
      <c r="S41" s="30">
        <v>58</v>
      </c>
      <c r="T41" s="92" t="str">
        <f t="shared" si="5"/>
        <v xml:space="preserve"> </v>
      </c>
      <c r="U41" s="20"/>
      <c r="V41" s="20"/>
      <c r="W41" s="20"/>
      <c r="X41" s="25"/>
      <c r="Y41" s="30">
        <v>58</v>
      </c>
      <c r="Z41" s="43"/>
      <c r="AA41" s="20"/>
      <c r="AB41" s="20"/>
    </row>
    <row r="42" spans="1:28" ht="13.5" thickBot="1" x14ac:dyDescent="0.25">
      <c r="A42" s="20">
        <v>28</v>
      </c>
      <c r="B42" s="79"/>
      <c r="C42" s="30">
        <v>59</v>
      </c>
      <c r="D42" s="74"/>
      <c r="E42" s="20"/>
      <c r="F42" s="20"/>
      <c r="Q42" s="20">
        <v>28</v>
      </c>
      <c r="R42" s="94" t="str">
        <f t="shared" si="4"/>
        <v xml:space="preserve"> </v>
      </c>
      <c r="S42" s="30">
        <v>59</v>
      </c>
      <c r="T42" s="89" t="str">
        <f t="shared" si="5"/>
        <v xml:space="preserve"> </v>
      </c>
      <c r="U42" s="20"/>
      <c r="V42" s="20"/>
      <c r="W42" s="20"/>
      <c r="X42" s="29"/>
      <c r="Y42" s="30">
        <v>59</v>
      </c>
      <c r="Z42" s="38"/>
      <c r="AA42" s="20"/>
      <c r="AB42" s="20"/>
    </row>
    <row r="43" spans="1:28" ht="13.5" thickBot="1" x14ac:dyDescent="0.25">
      <c r="A43" s="20">
        <v>29</v>
      </c>
      <c r="B43" s="75"/>
      <c r="C43" s="30">
        <v>60</v>
      </c>
      <c r="D43" s="76"/>
      <c r="E43" s="20"/>
      <c r="F43" s="20"/>
      <c r="Q43" s="20">
        <v>29</v>
      </c>
      <c r="R43" s="90" t="str">
        <f t="shared" si="4"/>
        <v xml:space="preserve"> </v>
      </c>
      <c r="S43" s="30">
        <v>60</v>
      </c>
      <c r="T43" s="91" t="str">
        <f t="shared" si="5"/>
        <v xml:space="preserve"> </v>
      </c>
      <c r="U43" s="20"/>
      <c r="V43" s="20"/>
      <c r="W43" s="20"/>
      <c r="X43" s="26"/>
      <c r="Y43" s="30">
        <v>60</v>
      </c>
      <c r="Z43" s="37"/>
      <c r="AA43" s="20"/>
      <c r="AB43" s="20"/>
    </row>
    <row r="44" spans="1:28" ht="13.5" thickBot="1" x14ac:dyDescent="0.25">
      <c r="A44" s="20">
        <v>30</v>
      </c>
      <c r="B44" s="72"/>
      <c r="C44" s="30">
        <v>61</v>
      </c>
      <c r="D44" s="75"/>
      <c r="E44" s="20"/>
      <c r="F44" s="20"/>
      <c r="Q44" s="20">
        <v>30</v>
      </c>
      <c r="R44" s="87" t="str">
        <f t="shared" si="4"/>
        <v xml:space="preserve"> </v>
      </c>
      <c r="S44" s="30">
        <v>61</v>
      </c>
      <c r="T44" s="90" t="str">
        <f t="shared" si="5"/>
        <v xml:space="preserve"> </v>
      </c>
      <c r="U44" s="20"/>
      <c r="V44" s="20"/>
      <c r="W44" s="20"/>
      <c r="X44" s="25"/>
      <c r="Y44" s="30">
        <v>61</v>
      </c>
      <c r="Z44" s="26"/>
      <c r="AA44" s="20"/>
      <c r="AB44" s="20"/>
    </row>
    <row r="45" spans="1:28" ht="13.5" thickBot="1" x14ac:dyDescent="0.25">
      <c r="A45" s="20">
        <v>31</v>
      </c>
      <c r="B45" s="77"/>
      <c r="C45" s="30">
        <v>62</v>
      </c>
      <c r="D45" s="80"/>
      <c r="E45" s="20"/>
      <c r="F45" s="20"/>
      <c r="I45" s="46" t="s">
        <v>10</v>
      </c>
      <c r="J45" s="33">
        <f>SUM(Blad1!$K$28:$K$32)</f>
        <v>0</v>
      </c>
      <c r="K45" s="48"/>
      <c r="Q45" s="20">
        <v>31</v>
      </c>
      <c r="R45" s="92" t="str">
        <f t="shared" si="4"/>
        <v xml:space="preserve"> </v>
      </c>
      <c r="S45" s="30">
        <v>62</v>
      </c>
      <c r="T45" s="95" t="str">
        <f t="shared" si="5"/>
        <v xml:space="preserve"> </v>
      </c>
      <c r="U45" s="20"/>
      <c r="V45" s="20"/>
      <c r="W45" s="20"/>
      <c r="X45" s="22"/>
      <c r="Y45" s="30">
        <v>62</v>
      </c>
      <c r="Z45" s="34"/>
      <c r="AA45" s="20"/>
      <c r="AB45" s="20"/>
    </row>
    <row r="46" spans="1:28" x14ac:dyDescent="0.2">
      <c r="B46" s="20"/>
      <c r="C46" s="20"/>
      <c r="D46" s="20"/>
      <c r="E46" s="20"/>
      <c r="F46" s="20"/>
      <c r="H46" s="99" t="s">
        <v>5</v>
      </c>
      <c r="I46" s="100"/>
      <c r="J46" s="33">
        <f>SUM(R15:R45,T15:T45,V15:V35)</f>
        <v>0</v>
      </c>
      <c r="R46" s="2" t="str">
        <f t="shared" si="4"/>
        <v xml:space="preserve"> </v>
      </c>
    </row>
    <row r="47" spans="1:28" x14ac:dyDescent="0.2">
      <c r="B47" s="20"/>
      <c r="C47" s="20"/>
      <c r="D47" s="20"/>
      <c r="E47" s="20"/>
      <c r="F47" s="20"/>
      <c r="R47" s="2" t="str">
        <f t="shared" si="4"/>
        <v xml:space="preserve"> </v>
      </c>
    </row>
    <row r="48" spans="1:28" x14ac:dyDescent="0.2">
      <c r="B48" s="20"/>
      <c r="C48" s="20"/>
      <c r="D48" s="20"/>
      <c r="E48" s="20"/>
      <c r="F48" s="20"/>
      <c r="R48" s="2" t="str">
        <f t="shared" si="4"/>
        <v xml:space="preserve"> </v>
      </c>
    </row>
    <row r="49" spans="1:6" x14ac:dyDescent="0.2">
      <c r="B49" s="20"/>
      <c r="C49" s="20"/>
      <c r="D49" s="20"/>
      <c r="E49" s="20"/>
      <c r="F49" s="20"/>
    </row>
    <row r="50" spans="1:6" x14ac:dyDescent="0.2">
      <c r="B50" s="20"/>
      <c r="C50" s="20"/>
      <c r="D50" s="20"/>
      <c r="E50" s="20"/>
      <c r="F50" s="20"/>
    </row>
    <row r="51" spans="1:6" x14ac:dyDescent="0.2">
      <c r="B51" s="20"/>
      <c r="C51" s="20"/>
      <c r="D51" s="20"/>
      <c r="E51" s="20"/>
      <c r="F51" s="20"/>
    </row>
    <row r="52" spans="1:6" x14ac:dyDescent="0.2">
      <c r="B52" s="20"/>
      <c r="C52" s="20"/>
      <c r="D52" s="20"/>
      <c r="E52" s="20"/>
      <c r="F52" s="20"/>
    </row>
    <row r="53" spans="1:6" x14ac:dyDescent="0.2">
      <c r="B53" s="20"/>
      <c r="C53" s="20"/>
      <c r="D53" s="20"/>
      <c r="E53" s="20"/>
      <c r="F53" s="20"/>
    </row>
    <row r="54" spans="1:6" x14ac:dyDescent="0.2">
      <c r="B54" s="20"/>
      <c r="C54" s="20"/>
      <c r="D54" s="20"/>
      <c r="E54" s="20"/>
      <c r="F54" s="20"/>
    </row>
    <row r="55" spans="1:6" hidden="1" x14ac:dyDescent="0.2">
      <c r="B55" s="20"/>
      <c r="C55" s="20"/>
      <c r="D55" s="20"/>
      <c r="E55" s="20"/>
      <c r="F55" s="20"/>
    </row>
    <row r="56" spans="1:6" hidden="1" x14ac:dyDescent="0.2">
      <c r="B56" s="20"/>
      <c r="C56" s="20"/>
      <c r="D56" s="20"/>
      <c r="E56" s="20"/>
      <c r="F56" s="20"/>
    </row>
    <row r="57" spans="1:6" hidden="1" x14ac:dyDescent="0.2">
      <c r="B57" s="20"/>
      <c r="C57" s="20"/>
      <c r="D57" s="20"/>
      <c r="E57" s="20"/>
      <c r="F57" s="20"/>
    </row>
    <row r="58" spans="1:6" hidden="1" x14ac:dyDescent="0.2">
      <c r="B58" s="20"/>
      <c r="C58" s="20"/>
      <c r="D58" s="20"/>
      <c r="E58" s="20"/>
      <c r="F58" s="20"/>
    </row>
    <row r="59" spans="1:6" hidden="1" x14ac:dyDescent="0.2">
      <c r="B59" s="20"/>
      <c r="C59" s="20"/>
      <c r="D59" s="20"/>
      <c r="E59" s="20"/>
      <c r="F59" s="20"/>
    </row>
    <row r="60" spans="1:6" hidden="1" x14ac:dyDescent="0.2">
      <c r="A60" s="20"/>
      <c r="B60" s="20"/>
      <c r="C60" s="20"/>
      <c r="D60" s="20"/>
      <c r="E60" s="20"/>
      <c r="F60" s="20"/>
    </row>
  </sheetData>
  <sheetProtection password="CDFA" sheet="1" objects="1" scenarios="1"/>
  <mergeCells count="9">
    <mergeCell ref="D5:F5"/>
    <mergeCell ref="D6:F6"/>
    <mergeCell ref="D7:F7"/>
    <mergeCell ref="D8:F8"/>
    <mergeCell ref="H46:I46"/>
    <mergeCell ref="K5:M5"/>
    <mergeCell ref="K6:M6"/>
    <mergeCell ref="K7:M7"/>
    <mergeCell ref="K8:M8"/>
  </mergeCells>
  <phoneticPr fontId="0" type="noConversion"/>
  <dataValidations disablePrompts="1" count="2">
    <dataValidation type="whole" allowBlank="1" showInputMessage="1" showErrorMessage="1" errorTitle="Ongeldige invoer" error="De ingevoerde waarde dient 0, 1 of 2 te zijn." sqref="B15:F45 V36:V45 U15:U45 S15:S45 X15:AB45">
      <formula1>0</formula1>
      <formula2>2</formula2>
    </dataValidation>
    <dataValidation allowBlank="1" showInputMessage="1" showErrorMessage="1" errorTitle="Ongeldige invoer" error="De ingevoerde waarde dient 0, 1 of 2 te zijn." sqref="B46:F46 V15:V35 T15:T45 R15:R18 R20:R45"/>
  </dataValidations>
  <hyperlinks>
    <hyperlink ref="F1" r:id="rId1"/>
    <hyperlink ref="N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&amp;CNVM Scorehulp versie 1.3 - Rémy Antonides</oddHeader>
    <oddFooter xml:space="preserve">&amp;CVragen, opmerkingen, suggesties of correcties zijn welkom via info@nahadvies.nl </oddFooter>
  </headerFooter>
  <colBreaks count="2" manualBreakCount="2">
    <brk id="7" max="1048575" man="1"/>
    <brk id="23" max="1048575" man="1"/>
  </colBreaks>
  <ignoredErrors>
    <ignoredError sqref="T18:V35 V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Antonides</dc:creator>
  <cp:lastModifiedBy>Antonides, Rémy</cp:lastModifiedBy>
  <cp:lastPrinted>2013-07-03T12:31:32Z</cp:lastPrinted>
  <dcterms:created xsi:type="dcterms:W3CDTF">2011-09-29T09:41:27Z</dcterms:created>
  <dcterms:modified xsi:type="dcterms:W3CDTF">2014-05-28T06:51:31Z</dcterms:modified>
</cp:coreProperties>
</file>