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75" windowWidth="18135" windowHeight="1195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I52" i="1" l="1"/>
  <c r="H52" i="1"/>
  <c r="H51" i="1"/>
  <c r="I51" i="1" s="1"/>
  <c r="H41" i="1" l="1"/>
  <c r="H40" i="1"/>
  <c r="H39" i="1"/>
  <c r="H38" i="1"/>
  <c r="H37" i="1"/>
  <c r="H36" i="1"/>
  <c r="H35" i="1"/>
  <c r="H34" i="1"/>
  <c r="H33" i="1"/>
  <c r="H22" i="1" l="1"/>
  <c r="H16" i="1"/>
  <c r="H15" i="1"/>
  <c r="J37" i="1" l="1"/>
  <c r="H47" i="1" l="1"/>
  <c r="J42" i="1"/>
  <c r="J41" i="1"/>
  <c r="J40" i="1"/>
  <c r="J39" i="1"/>
  <c r="J38" i="1"/>
  <c r="J36" i="1"/>
  <c r="J35" i="1"/>
  <c r="J34" i="1"/>
  <c r="J33" i="1"/>
  <c r="H23" i="1"/>
  <c r="H21" i="1"/>
  <c r="H20" i="1"/>
  <c r="H19" i="1"/>
  <c r="H17" i="1"/>
  <c r="H29" i="1" l="1"/>
  <c r="I29" i="1" s="1"/>
  <c r="H24" i="1"/>
  <c r="H25" i="1"/>
  <c r="H28" i="1"/>
  <c r="I28" i="1" s="1"/>
  <c r="H46" i="1" l="1"/>
  <c r="H18" i="1"/>
  <c r="H48" i="1" s="1"/>
</calcChain>
</file>

<file path=xl/sharedStrings.xml><?xml version="1.0" encoding="utf-8"?>
<sst xmlns="http://schemas.openxmlformats.org/spreadsheetml/2006/main" count="56" uniqueCount="46">
  <si>
    <t>Geboortedatum:</t>
  </si>
  <si>
    <t>Datum invulling:</t>
  </si>
  <si>
    <t>Antwoord</t>
  </si>
  <si>
    <t>Schaal</t>
  </si>
  <si>
    <t>Score</t>
  </si>
  <si>
    <t>www.nahadvies.nl</t>
  </si>
  <si>
    <t>Vraagnr</t>
  </si>
  <si>
    <t>Naam onderzochte:</t>
  </si>
  <si>
    <t>Naam onderzoeker:</t>
  </si>
  <si>
    <t>Voer als volgt in:</t>
  </si>
  <si>
    <t>Schaaltotalen:</t>
  </si>
  <si>
    <t>BRIEF scorehulp</t>
  </si>
  <si>
    <t>Nooit = 1</t>
  </si>
  <si>
    <t>Soms = 2</t>
  </si>
  <si>
    <t>Vaak = 3</t>
  </si>
  <si>
    <t>Inhibitie</t>
  </si>
  <si>
    <t>Initiatief</t>
  </si>
  <si>
    <t>Plannen en org</t>
  </si>
  <si>
    <t>Emotieregulatie</t>
  </si>
  <si>
    <t>Werkgeheugen</t>
  </si>
  <si>
    <t>Gedragsreg index</t>
  </si>
  <si>
    <t>Metacogn index</t>
  </si>
  <si>
    <t>Classificatie</t>
  </si>
  <si>
    <t>Negativiteit</t>
  </si>
  <si>
    <t>Inconsistentie</t>
  </si>
  <si>
    <t>Totaalscore</t>
  </si>
  <si>
    <t>Neg. vragen</t>
  </si>
  <si>
    <t>Inc. vragen</t>
  </si>
  <si>
    <t>is gelijk aan:</t>
  </si>
  <si>
    <t>Controle:</t>
  </si>
  <si>
    <t>Ordelijkheid en netheid</t>
  </si>
  <si>
    <t>Gedragsevaluatie</t>
  </si>
  <si>
    <t>Bedoeld voor het scoren van een ingevulde Gedragsvragenlijst executieve functies, oudervragenlijst</t>
  </si>
  <si>
    <t>7:25=</t>
  </si>
  <si>
    <t>11:22=</t>
  </si>
  <si>
    <t>27:17=</t>
  </si>
  <si>
    <t>33:32=</t>
  </si>
  <si>
    <t>38:59=</t>
  </si>
  <si>
    <t>41:65=</t>
  </si>
  <si>
    <t>42:63=</t>
  </si>
  <si>
    <t>44:54=</t>
  </si>
  <si>
    <t>53:60=</t>
  </si>
  <si>
    <t>55:44=</t>
  </si>
  <si>
    <t>Powered by Pluryn</t>
  </si>
  <si>
    <t>Flexibiliteit</t>
  </si>
  <si>
    <t>Let op: De scoring en classificaties zijn in 2012 iets veranderd. De oude scoring staat in rood.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</si>
</sst>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3]d/mmm/yyyy;@"/>
  </numFmts>
  <fonts count="5" x14ac:knownFonts="1">
    <font>
      <sz val="10"/>
      <color theme="1"/>
      <name val="Verdana"/>
      <family val="2"/>
    </font>
    <font>
      <u/>
      <sz val="10"/>
      <color theme="10"/>
      <name val="Verdana"/>
      <family val="2"/>
    </font>
    <font>
      <b/>
      <sz val="10"/>
      <color theme="0"/>
      <name val="Verdana"/>
      <family val="2"/>
    </font>
    <font>
      <b/>
      <sz val="10"/>
      <color rgb="FFFF0000"/>
      <name val="Verdana"/>
      <family val="2"/>
    </font>
    <font>
      <u/>
      <sz val="10"/>
      <color rgb="FF7030A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0000"/>
        <bgColor theme="4"/>
      </patternFill>
    </fill>
    <fill>
      <patternFill patternType="solid">
        <fgColor rgb="FFF67B66"/>
        <bgColor theme="4" tint="0.59999389629810485"/>
      </patternFill>
    </fill>
  </fills>
  <borders count="53">
    <border>
      <left/>
      <right/>
      <top/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/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medium">
        <color rgb="FFFF33CC"/>
      </left>
      <right style="medium">
        <color rgb="FFFF33CC"/>
      </right>
      <top style="medium">
        <color rgb="FFFF33CC"/>
      </top>
      <bottom/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B67E1A"/>
      </left>
      <right style="medium">
        <color rgb="FFB67E1A"/>
      </right>
      <top style="medium">
        <color rgb="FFB67E1A"/>
      </top>
      <bottom style="medium">
        <color rgb="FFC00000"/>
      </bottom>
      <diagonal/>
    </border>
    <border>
      <left style="medium">
        <color rgb="FFB67E1A"/>
      </left>
      <right style="medium">
        <color rgb="FFB67E1A"/>
      </right>
      <top style="medium">
        <color rgb="FFB67E1A"/>
      </top>
      <bottom style="medium">
        <color rgb="FF7030A0"/>
      </bottom>
      <diagonal/>
    </border>
    <border>
      <left style="medium">
        <color rgb="FFB67E1A"/>
      </left>
      <right style="medium">
        <color rgb="FFB67E1A"/>
      </right>
      <top style="medium">
        <color rgb="FFB67E1A"/>
      </top>
      <bottom style="medium">
        <color rgb="FFB67E1A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rgb="FF7030A0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rgb="FFB67E1A"/>
      </left>
      <right style="medium">
        <color rgb="FFB67E1A"/>
      </right>
      <top style="medium">
        <color rgb="FFB67E1A"/>
      </top>
      <bottom/>
      <diagonal/>
    </border>
    <border>
      <left style="medium">
        <color theme="6" tint="-0.499984740745262"/>
      </left>
      <right style="medium">
        <color theme="6" tint="-0.499984740745262"/>
      </right>
      <top style="medium">
        <color theme="6" tint="-0.499984740745262"/>
      </top>
      <bottom style="medium">
        <color rgb="FFB67E1A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theme="6" tint="-0.499984740745262"/>
      </left>
      <right style="medium">
        <color theme="6" tint="-0.499984740745262"/>
      </right>
      <top style="medium">
        <color theme="6" tint="-0.499984740745262"/>
      </top>
      <bottom style="medium">
        <color rgb="FF7030A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theme="9" tint="-0.24994659260841701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B67E1A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002060"/>
      </bottom>
      <diagonal/>
    </border>
    <border>
      <left style="medium">
        <color theme="6" tint="-0.499984740745262"/>
      </left>
      <right style="medium">
        <color theme="6" tint="-0.499984740745262"/>
      </right>
      <top style="medium">
        <color theme="6" tint="-0.499984740745262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theme="6" tint="-0.499984740745262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7030A0"/>
      </bottom>
      <diagonal/>
    </border>
    <border>
      <left style="medium">
        <color rgb="FFFF33CC"/>
      </left>
      <right style="medium">
        <color rgb="FFFF33CC"/>
      </right>
      <top style="medium">
        <color rgb="FFFF33CC"/>
      </top>
      <bottom style="medium">
        <color rgb="FFC00000"/>
      </bottom>
      <diagonal/>
    </border>
    <border>
      <left style="medium">
        <color rgb="FFFF33CC"/>
      </left>
      <right style="medium">
        <color rgb="FFFF33CC"/>
      </right>
      <top style="medium">
        <color rgb="FFFF33CC"/>
      </top>
      <bottom style="medium">
        <color theme="6" tint="-0.499984740745262"/>
      </bottom>
      <diagonal/>
    </border>
    <border>
      <left style="medium">
        <color rgb="FFFF33CC"/>
      </left>
      <right style="medium">
        <color rgb="FFFF33CC"/>
      </right>
      <top style="medium">
        <color rgb="FFFF33CC"/>
      </top>
      <bottom style="medium">
        <color rgb="FF002060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6" tint="-0.499984740745262"/>
      </left>
      <right style="medium">
        <color theme="6" tint="-0.499984740745262"/>
      </right>
      <top style="medium">
        <color theme="6" tint="-0.499984740745262"/>
      </top>
      <bottom style="medium">
        <color rgb="FF002060"/>
      </bottom>
      <diagonal/>
    </border>
    <border>
      <left style="medium">
        <color theme="6" tint="-0.499984740745262"/>
      </left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medium">
        <color theme="6" tint="-0.499984740745262"/>
      </left>
      <right style="medium">
        <color theme="6" tint="-0.499984740745262"/>
      </right>
      <top style="medium">
        <color theme="6" tint="-0.499984740745262"/>
      </top>
      <bottom style="medium">
        <color rgb="FF00B0F0"/>
      </bottom>
      <diagonal/>
    </border>
    <border>
      <left style="medium">
        <color rgb="FFB67E1A"/>
      </left>
      <right style="medium">
        <color rgb="FFB67E1A"/>
      </right>
      <top style="medium">
        <color rgb="FFB67E1A"/>
      </top>
      <bottom style="medium">
        <color theme="6" tint="-0.499984740745262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theme="9" tint="-0.24994659260841701"/>
      </bottom>
      <diagonal/>
    </border>
    <border>
      <left style="medium">
        <color rgb="FFFF33CC"/>
      </left>
      <right style="medium">
        <color rgb="FFFF33CC"/>
      </right>
      <top style="medium">
        <color rgb="FFFF33CC"/>
      </top>
      <bottom style="medium">
        <color rgb="FFB67E1A"/>
      </bottom>
      <diagonal/>
    </border>
    <border>
      <left style="medium">
        <color rgb="FFFF33CC"/>
      </left>
      <right style="medium">
        <color rgb="FFFF33CC"/>
      </right>
      <top style="medium">
        <color rgb="FFFF33CC"/>
      </top>
      <bottom style="medium">
        <color rgb="FF7030A0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0" fillId="0" borderId="0" xfId="0" applyProtection="1">
      <protection hidden="1"/>
    </xf>
    <xf numFmtId="0" fontId="0" fillId="2" borderId="4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0" fillId="2" borderId="0" xfId="0" applyFill="1" applyProtection="1">
      <protection hidden="1"/>
    </xf>
    <xf numFmtId="0" fontId="0" fillId="2" borderId="9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10" xfId="0" applyFill="1" applyBorder="1" applyProtection="1">
      <protection hidden="1"/>
    </xf>
    <xf numFmtId="0" fontId="0" fillId="2" borderId="11" xfId="0" applyFill="1" applyBorder="1" applyProtection="1">
      <protection hidden="1"/>
    </xf>
    <xf numFmtId="0" fontId="0" fillId="2" borderId="0" xfId="0" applyFill="1" applyAlignment="1" applyProtection="1">
      <protection hidden="1"/>
    </xf>
    <xf numFmtId="14" fontId="2" fillId="3" borderId="12" xfId="0" applyNumberFormat="1" applyFont="1" applyFill="1" applyBorder="1" applyAlignment="1" applyProtection="1">
      <alignment horizontal="left"/>
      <protection hidden="1"/>
    </xf>
    <xf numFmtId="14" fontId="2" fillId="3" borderId="0" xfId="0" applyNumberFormat="1" applyFont="1" applyFill="1" applyAlignment="1" applyProtection="1">
      <alignment horizontal="left"/>
      <protection hidden="1"/>
    </xf>
    <xf numFmtId="0" fontId="0" fillId="2" borderId="0" xfId="0" applyNumberFormat="1" applyFill="1" applyAlignment="1" applyProtection="1">
      <alignment horizontal="center"/>
      <protection hidden="1"/>
    </xf>
    <xf numFmtId="0" fontId="0" fillId="2" borderId="0" xfId="0" applyFill="1" applyAlignment="1" applyProtection="1">
      <alignment horizontal="right"/>
      <protection hidden="1"/>
    </xf>
    <xf numFmtId="14" fontId="0" fillId="4" borderId="13" xfId="0" applyNumberFormat="1" applyFill="1" applyBorder="1" applyAlignment="1" applyProtection="1">
      <alignment horizontal="left"/>
      <protection hidden="1"/>
    </xf>
    <xf numFmtId="0" fontId="0" fillId="5" borderId="13" xfId="0" applyFill="1" applyBorder="1" applyProtection="1">
      <protection hidden="1"/>
    </xf>
    <xf numFmtId="0" fontId="0" fillId="4" borderId="13" xfId="0" applyNumberFormat="1" applyFill="1" applyBorder="1" applyProtection="1">
      <protection hidden="1"/>
    </xf>
    <xf numFmtId="0" fontId="0" fillId="5" borderId="13" xfId="0" applyNumberFormat="1" applyFill="1" applyBorder="1" applyProtection="1">
      <protection hidden="1"/>
    </xf>
    <xf numFmtId="0" fontId="0" fillId="4" borderId="17" xfId="0" applyNumberFormat="1" applyFont="1" applyFill="1" applyBorder="1" applyAlignment="1" applyProtection="1">
      <alignment horizontal="center"/>
      <protection hidden="1"/>
    </xf>
    <xf numFmtId="0" fontId="0" fillId="5" borderId="18" xfId="0" applyNumberFormat="1" applyFont="1" applyFill="1" applyBorder="1" applyAlignment="1" applyProtection="1">
      <alignment horizontal="center"/>
      <protection hidden="1"/>
    </xf>
    <xf numFmtId="0" fontId="0" fillId="4" borderId="3" xfId="0" applyNumberFormat="1" applyFont="1" applyFill="1" applyBorder="1" applyAlignment="1" applyProtection="1">
      <alignment horizontal="center"/>
      <protection hidden="1"/>
    </xf>
    <xf numFmtId="0" fontId="0" fillId="4" borderId="20" xfId="0" applyNumberFormat="1" applyFont="1" applyFill="1" applyBorder="1" applyAlignment="1" applyProtection="1">
      <alignment horizontal="center"/>
      <protection hidden="1"/>
    </xf>
    <xf numFmtId="0" fontId="0" fillId="4" borderId="0" xfId="0" applyNumberFormat="1" applyFill="1" applyBorder="1" applyProtection="1">
      <protection hidden="1"/>
    </xf>
    <xf numFmtId="0" fontId="0" fillId="5" borderId="2" xfId="0" applyNumberFormat="1" applyFont="1" applyFill="1" applyBorder="1" applyAlignment="1" applyProtection="1">
      <alignment horizontal="center"/>
      <protection hidden="1"/>
    </xf>
    <xf numFmtId="0" fontId="0" fillId="4" borderId="22" xfId="0" applyNumberFormat="1" applyFill="1" applyBorder="1" applyProtection="1">
      <protection hidden="1"/>
    </xf>
    <xf numFmtId="0" fontId="0" fillId="4" borderId="21" xfId="0" applyNumberFormat="1" applyFont="1" applyFill="1" applyBorder="1" applyAlignment="1" applyProtection="1">
      <alignment horizontal="center"/>
      <protection hidden="1"/>
    </xf>
    <xf numFmtId="0" fontId="0" fillId="4" borderId="15" xfId="0" applyNumberFormat="1" applyFont="1" applyFill="1" applyBorder="1" applyAlignment="1" applyProtection="1">
      <alignment horizontal="center"/>
      <protection hidden="1"/>
    </xf>
    <xf numFmtId="0" fontId="0" fillId="5" borderId="21" xfId="0" applyNumberFormat="1" applyFill="1" applyBorder="1" applyProtection="1">
      <protection hidden="1"/>
    </xf>
    <xf numFmtId="0" fontId="0" fillId="5" borderId="21" xfId="0" applyNumberFormat="1" applyFont="1" applyFill="1" applyBorder="1" applyAlignment="1" applyProtection="1">
      <alignment horizontal="center"/>
      <protection hidden="1"/>
    </xf>
    <xf numFmtId="14" fontId="2" fillId="3" borderId="14" xfId="0" applyNumberFormat="1" applyFont="1" applyFill="1" applyBorder="1" applyAlignment="1" applyProtection="1">
      <alignment horizontal="left"/>
      <protection hidden="1"/>
    </xf>
    <xf numFmtId="14" fontId="2" fillId="3" borderId="24" xfId="0" applyNumberFormat="1" applyFont="1" applyFill="1" applyBorder="1" applyAlignment="1" applyProtection="1">
      <alignment horizontal="left"/>
      <protection hidden="1"/>
    </xf>
    <xf numFmtId="14" fontId="0" fillId="4" borderId="23" xfId="0" applyNumberFormat="1" applyFill="1" applyBorder="1" applyAlignment="1" applyProtection="1">
      <alignment horizontal="left"/>
      <protection hidden="1"/>
    </xf>
    <xf numFmtId="0" fontId="0" fillId="4" borderId="23" xfId="0" applyNumberFormat="1" applyFont="1" applyFill="1" applyBorder="1" applyAlignment="1" applyProtection="1">
      <alignment horizontal="center"/>
      <protection hidden="1"/>
    </xf>
    <xf numFmtId="0" fontId="0" fillId="4" borderId="23" xfId="0" applyNumberFormat="1" applyFill="1" applyBorder="1" applyProtection="1">
      <protection hidden="1"/>
    </xf>
    <xf numFmtId="0" fontId="0" fillId="4" borderId="21" xfId="0" applyNumberFormat="1" applyFill="1" applyBorder="1" applyProtection="1">
      <protection hidden="1"/>
    </xf>
    <xf numFmtId="0" fontId="0" fillId="4" borderId="23" xfId="0" applyNumberFormat="1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 horizontal="left"/>
      <protection hidden="1"/>
    </xf>
    <xf numFmtId="0" fontId="0" fillId="2" borderId="0" xfId="0" applyNumberFormat="1" applyFill="1" applyAlignment="1" applyProtection="1">
      <alignment horizontal="left"/>
      <protection hidden="1"/>
    </xf>
    <xf numFmtId="0" fontId="0" fillId="0" borderId="0" xfId="0" applyAlignment="1" applyProtection="1">
      <alignment horizontal="right"/>
      <protection hidden="1"/>
    </xf>
    <xf numFmtId="49" fontId="0" fillId="2" borderId="0" xfId="0" applyNumberFormat="1" applyFill="1" applyAlignment="1" applyProtection="1">
      <alignment horizontal="right"/>
      <protection hidden="1"/>
    </xf>
    <xf numFmtId="0" fontId="0" fillId="2" borderId="0" xfId="0" applyNumberFormat="1" applyFill="1" applyAlignment="1" applyProtection="1">
      <alignment horizontal="right"/>
      <protection hidden="1"/>
    </xf>
    <xf numFmtId="0" fontId="0" fillId="2" borderId="0" xfId="0" applyFont="1" applyFill="1" applyAlignment="1" applyProtection="1">
      <alignment horizontal="left"/>
      <protection hidden="1"/>
    </xf>
    <xf numFmtId="0" fontId="1" fillId="2" borderId="0" xfId="1" applyFill="1" applyAlignment="1" applyProtection="1">
      <alignment horizontal="right"/>
      <protection hidden="1"/>
    </xf>
    <xf numFmtId="0" fontId="0" fillId="5" borderId="26" xfId="0" applyNumberFormat="1" applyFont="1" applyFill="1" applyBorder="1" applyAlignment="1" applyProtection="1">
      <alignment horizontal="center"/>
      <protection hidden="1"/>
    </xf>
    <xf numFmtId="0" fontId="0" fillId="4" borderId="33" xfId="0" applyNumberFormat="1" applyFont="1" applyFill="1" applyBorder="1" applyAlignment="1" applyProtection="1">
      <alignment horizontal="center"/>
      <protection hidden="1"/>
    </xf>
    <xf numFmtId="0" fontId="0" fillId="4" borderId="32" xfId="0" applyNumberFormat="1" applyFont="1" applyFill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3" fillId="2" borderId="0" xfId="0" applyFont="1" applyFill="1" applyProtection="1">
      <protection hidden="1"/>
    </xf>
    <xf numFmtId="49" fontId="3" fillId="2" borderId="0" xfId="0" applyNumberFormat="1" applyFont="1" applyFill="1" applyAlignment="1" applyProtection="1">
      <alignment horizontal="right"/>
      <protection hidden="1"/>
    </xf>
    <xf numFmtId="0" fontId="3" fillId="2" borderId="0" xfId="0" applyFont="1" applyFill="1" applyAlignment="1" applyProtection="1">
      <alignment horizontal="left"/>
      <protection hidden="1"/>
    </xf>
    <xf numFmtId="14" fontId="2" fillId="6" borderId="14" xfId="0" applyNumberFormat="1" applyFont="1" applyFill="1" applyBorder="1" applyAlignment="1" applyProtection="1">
      <alignment horizontal="left"/>
      <protection hidden="1"/>
    </xf>
    <xf numFmtId="14" fontId="2" fillId="6" borderId="24" xfId="0" applyNumberFormat="1" applyFont="1" applyFill="1" applyBorder="1" applyAlignment="1" applyProtection="1">
      <alignment horizontal="left"/>
      <protection hidden="1"/>
    </xf>
    <xf numFmtId="14" fontId="0" fillId="7" borderId="23" xfId="0" applyNumberFormat="1" applyFill="1" applyBorder="1" applyAlignment="1" applyProtection="1">
      <alignment horizontal="left"/>
      <protection hidden="1"/>
    </xf>
    <xf numFmtId="0" fontId="0" fillId="7" borderId="23" xfId="0" applyNumberFormat="1" applyFill="1" applyBorder="1" applyAlignment="1" applyProtection="1">
      <alignment horizontal="center"/>
      <protection hidden="1"/>
    </xf>
    <xf numFmtId="0" fontId="0" fillId="7" borderId="23" xfId="0" applyNumberFormat="1" applyFont="1" applyFill="1" applyBorder="1" applyAlignment="1" applyProtection="1">
      <alignment horizontal="center"/>
      <protection hidden="1"/>
    </xf>
    <xf numFmtId="0" fontId="0" fillId="7" borderId="23" xfId="0" applyNumberFormat="1" applyFill="1" applyBorder="1" applyProtection="1">
      <protection hidden="1"/>
    </xf>
    <xf numFmtId="14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1" fillId="2" borderId="0" xfId="1" applyFill="1" applyAlignment="1" applyProtection="1">
      <alignment horizontal="right"/>
      <protection hidden="1"/>
    </xf>
    <xf numFmtId="164" fontId="0" fillId="2" borderId="6" xfId="0" applyNumberFormat="1" applyFill="1" applyBorder="1" applyAlignment="1" applyProtection="1">
      <alignment horizontal="center"/>
      <protection locked="0"/>
    </xf>
    <xf numFmtId="0" fontId="4" fillId="2" borderId="0" xfId="1" applyFont="1" applyFill="1" applyAlignment="1" applyProtection="1">
      <alignment horizontal="right"/>
      <protection hidden="1"/>
    </xf>
    <xf numFmtId="0" fontId="4" fillId="0" borderId="0" xfId="1" applyFont="1" applyAlignment="1" applyProtection="1">
      <alignment horizontal="right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31" xfId="0" applyFill="1" applyBorder="1" applyAlignment="1" applyProtection="1">
      <alignment horizontal="center"/>
      <protection locked="0"/>
    </xf>
    <xf numFmtId="0" fontId="0" fillId="2" borderId="38" xfId="0" applyFill="1" applyBorder="1" applyAlignment="1" applyProtection="1">
      <alignment horizontal="center"/>
      <protection locked="0"/>
    </xf>
    <xf numFmtId="0" fontId="0" fillId="2" borderId="49" xfId="0" applyFill="1" applyBorder="1" applyAlignment="1" applyProtection="1">
      <alignment horizontal="center"/>
      <protection locked="0"/>
    </xf>
    <xf numFmtId="0" fontId="0" fillId="2" borderId="30" xfId="0" applyFill="1" applyBorder="1" applyAlignment="1" applyProtection="1">
      <alignment horizontal="center"/>
      <protection locked="0"/>
    </xf>
    <xf numFmtId="0" fontId="0" fillId="2" borderId="29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8" xfId="0" applyFill="1" applyBorder="1" applyAlignment="1" applyProtection="1">
      <alignment horizontal="center"/>
      <protection locked="0"/>
    </xf>
    <xf numFmtId="0" fontId="0" fillId="2" borderId="35" xfId="0" applyFill="1" applyBorder="1" applyAlignment="1" applyProtection="1">
      <alignment horizontal="center"/>
      <protection locked="0"/>
    </xf>
    <xf numFmtId="0" fontId="0" fillId="2" borderId="41" xfId="0" applyFill="1" applyBorder="1" applyAlignment="1" applyProtection="1">
      <alignment horizontal="center"/>
      <protection locked="0"/>
    </xf>
    <xf numFmtId="0" fontId="0" fillId="2" borderId="39" xfId="0" applyFill="1" applyBorder="1" applyAlignment="1" applyProtection="1">
      <alignment horizontal="center"/>
      <protection locked="0"/>
    </xf>
    <xf numFmtId="0" fontId="0" fillId="2" borderId="36" xfId="0" applyFill="1" applyBorder="1" applyAlignment="1" applyProtection="1">
      <alignment horizontal="center"/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50" xfId="0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2" borderId="37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43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46" xfId="0" applyFill="1" applyBorder="1" applyAlignment="1" applyProtection="1">
      <alignment horizontal="center"/>
      <protection locked="0"/>
    </xf>
    <xf numFmtId="0" fontId="0" fillId="2" borderId="45" xfId="0" applyFill="1" applyBorder="1" applyAlignment="1" applyProtection="1">
      <alignment horizontal="center"/>
      <protection locked="0"/>
    </xf>
    <xf numFmtId="0" fontId="0" fillId="2" borderId="42" xfId="0" applyFill="1" applyBorder="1" applyAlignment="1" applyProtection="1">
      <alignment horizontal="center"/>
      <protection locked="0"/>
    </xf>
    <xf numFmtId="0" fontId="0" fillId="2" borderId="34" xfId="0" applyFill="1" applyBorder="1" applyAlignment="1" applyProtection="1">
      <alignment horizontal="center"/>
      <protection locked="0"/>
    </xf>
    <xf numFmtId="0" fontId="0" fillId="2" borderId="51" xfId="0" applyFill="1" applyBorder="1" applyAlignment="1" applyProtection="1">
      <alignment horizontal="center"/>
      <protection locked="0"/>
    </xf>
    <xf numFmtId="0" fontId="0" fillId="2" borderId="47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0" xfId="0" applyFill="1" applyBorder="1" applyAlignment="1" applyProtection="1">
      <alignment horizontal="center"/>
      <protection locked="0"/>
    </xf>
    <xf numFmtId="0" fontId="0" fillId="2" borderId="52" xfId="0" applyFill="1" applyBorder="1" applyAlignment="1" applyProtection="1">
      <alignment horizontal="center"/>
      <protection locked="0"/>
    </xf>
    <xf numFmtId="0" fontId="0" fillId="2" borderId="44" xfId="0" applyFill="1" applyBorder="1" applyAlignment="1" applyProtection="1">
      <alignment horizontal="center"/>
      <protection locked="0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colors>
    <mruColors>
      <color rgb="FFF67B66"/>
      <color rgb="FFFF33CC"/>
      <color rgb="FFB67E1A"/>
      <color rgb="FF009900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luryn.nl/" TargetMode="External"/><Relationship Id="rId1" Type="http://schemas.openxmlformats.org/officeDocument/2006/relationships/hyperlink" Target="http://www.nahadvies.n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5"/>
  <sheetViews>
    <sheetView tabSelected="1" view="pageLayout" zoomScaleNormal="100" workbookViewId="0">
      <selection activeCell="G4" sqref="G4"/>
    </sheetView>
  </sheetViews>
  <sheetFormatPr defaultColWidth="0" defaultRowHeight="12.75" zeroHeight="1" x14ac:dyDescent="0.2"/>
  <cols>
    <col min="1" max="1" width="0.625" style="4" customWidth="1"/>
    <col min="2" max="2" width="7.5" style="1" customWidth="1"/>
    <col min="3" max="3" width="9.375" style="1" customWidth="1"/>
    <col min="4" max="4" width="9" style="4" customWidth="1"/>
    <col min="5" max="5" width="9.25" style="4" customWidth="1"/>
    <col min="6" max="6" width="9" style="4" customWidth="1"/>
    <col min="7" max="7" width="19.125" style="4" customWidth="1"/>
    <col min="8" max="8" width="9" style="4" customWidth="1"/>
    <col min="9" max="9" width="12.25" style="4" customWidth="1"/>
    <col min="10" max="10" width="8" style="1" customWidth="1"/>
    <col min="11" max="11" width="9" style="4" hidden="1" customWidth="1"/>
    <col min="12" max="12" width="1.75" style="4" hidden="1" customWidth="1"/>
    <col min="13" max="13" width="9" style="1" hidden="1" customWidth="1"/>
    <col min="14" max="19" width="0" style="1" hidden="1" customWidth="1"/>
    <col min="20" max="20" width="9" style="1" hidden="1" customWidth="1"/>
    <col min="21" max="22" width="0" style="1" hidden="1" customWidth="1"/>
    <col min="23" max="16384" width="9" style="1" hidden="1"/>
  </cols>
  <sheetData>
    <row r="1" spans="2:11" x14ac:dyDescent="0.2">
      <c r="B1" s="4" t="s">
        <v>11</v>
      </c>
      <c r="C1" s="4"/>
      <c r="K1" s="38"/>
    </row>
    <row r="2" spans="2:11" x14ac:dyDescent="0.2">
      <c r="B2" s="36" t="s">
        <v>32</v>
      </c>
      <c r="C2" s="4"/>
      <c r="E2" s="42"/>
      <c r="F2" s="13"/>
      <c r="G2" s="13"/>
      <c r="J2" s="4"/>
    </row>
    <row r="3" spans="2:11" x14ac:dyDescent="0.2">
      <c r="B3" s="47" t="s">
        <v>45</v>
      </c>
      <c r="C3" s="4"/>
      <c r="E3" s="42"/>
      <c r="F3" s="13"/>
      <c r="G3" s="13"/>
      <c r="J3" s="4"/>
    </row>
    <row r="4" spans="2:11" x14ac:dyDescent="0.2">
      <c r="B4" s="4"/>
      <c r="C4" s="4"/>
      <c r="J4" s="4"/>
    </row>
    <row r="5" spans="2:11" x14ac:dyDescent="0.2">
      <c r="B5" s="2" t="s">
        <v>7</v>
      </c>
      <c r="C5" s="3"/>
      <c r="D5" s="59"/>
      <c r="E5" s="60"/>
      <c r="F5" s="61"/>
      <c r="H5" s="62" t="s">
        <v>5</v>
      </c>
      <c r="I5" s="62"/>
      <c r="J5" s="62"/>
    </row>
    <row r="6" spans="2:11" x14ac:dyDescent="0.2">
      <c r="B6" s="5" t="s">
        <v>0</v>
      </c>
      <c r="C6" s="6"/>
      <c r="D6" s="63"/>
      <c r="E6" s="57"/>
      <c r="F6" s="58"/>
      <c r="H6" s="64" t="s">
        <v>43</v>
      </c>
      <c r="I6" s="65"/>
      <c r="J6" s="65"/>
    </row>
    <row r="7" spans="2:11" x14ac:dyDescent="0.2">
      <c r="B7" s="5" t="s">
        <v>1</v>
      </c>
      <c r="C7" s="6"/>
      <c r="D7" s="56"/>
      <c r="E7" s="57"/>
      <c r="F7" s="58"/>
      <c r="J7" s="4"/>
    </row>
    <row r="8" spans="2:11" x14ac:dyDescent="0.2">
      <c r="B8" s="7" t="s">
        <v>8</v>
      </c>
      <c r="C8" s="8"/>
      <c r="D8" s="59"/>
      <c r="E8" s="60"/>
      <c r="F8" s="61"/>
      <c r="J8" s="4"/>
    </row>
    <row r="9" spans="2:11" x14ac:dyDescent="0.2">
      <c r="B9" s="4"/>
      <c r="C9" s="4"/>
      <c r="J9" s="4"/>
    </row>
    <row r="10" spans="2:11" x14ac:dyDescent="0.2">
      <c r="B10" s="4" t="s">
        <v>9</v>
      </c>
      <c r="C10" s="4"/>
      <c r="D10" s="9" t="s">
        <v>12</v>
      </c>
      <c r="J10" s="4"/>
    </row>
    <row r="11" spans="2:11" x14ac:dyDescent="0.2">
      <c r="B11" s="4"/>
      <c r="C11" s="4"/>
      <c r="D11" s="9" t="s">
        <v>13</v>
      </c>
      <c r="J11" s="4"/>
    </row>
    <row r="12" spans="2:11" x14ac:dyDescent="0.2">
      <c r="B12" s="4"/>
      <c r="C12" s="4"/>
      <c r="D12" s="9" t="s">
        <v>14</v>
      </c>
      <c r="J12" s="4"/>
    </row>
    <row r="13" spans="2:11" x14ac:dyDescent="0.2">
      <c r="B13" s="4"/>
      <c r="C13" s="4"/>
      <c r="D13" s="9"/>
      <c r="G13" s="4" t="s">
        <v>10</v>
      </c>
      <c r="H13" s="12"/>
      <c r="J13" s="4"/>
    </row>
    <row r="14" spans="2:11" ht="13.5" thickBot="1" x14ac:dyDescent="0.25">
      <c r="B14" s="4" t="s">
        <v>6</v>
      </c>
      <c r="C14" s="4" t="s">
        <v>2</v>
      </c>
      <c r="D14" s="4" t="s">
        <v>6</v>
      </c>
      <c r="E14" s="4" t="s">
        <v>2</v>
      </c>
      <c r="G14" s="10" t="s">
        <v>3</v>
      </c>
      <c r="H14" s="11" t="s">
        <v>4</v>
      </c>
      <c r="J14" s="4"/>
    </row>
    <row r="15" spans="2:11" ht="14.25" thickTop="1" thickBot="1" x14ac:dyDescent="0.25">
      <c r="B15" s="4">
        <v>1</v>
      </c>
      <c r="C15" s="66"/>
      <c r="D15" s="13">
        <v>38</v>
      </c>
      <c r="E15" s="84"/>
      <c r="G15" s="14" t="s">
        <v>15</v>
      </c>
      <c r="H15" s="18">
        <f>SUM(E15,E18,E20,E21,E26,E31,E32,E33,E36,E42)</f>
        <v>0</v>
      </c>
      <c r="J15" s="4"/>
    </row>
    <row r="16" spans="2:11" ht="13.5" thickBot="1" x14ac:dyDescent="0.25">
      <c r="B16" s="4">
        <v>2</v>
      </c>
      <c r="C16" s="67"/>
      <c r="D16" s="13">
        <v>39</v>
      </c>
      <c r="E16" s="72"/>
      <c r="G16" s="15" t="s">
        <v>44</v>
      </c>
      <c r="H16" s="19">
        <f>SUM(C19,C20,C22,C26,C27,C37,C44,E16)</f>
        <v>0</v>
      </c>
      <c r="J16" s="4"/>
    </row>
    <row r="17" spans="2:13" ht="13.5" thickBot="1" x14ac:dyDescent="0.25">
      <c r="B17" s="4">
        <v>3</v>
      </c>
      <c r="C17" s="68"/>
      <c r="D17" s="13">
        <v>40</v>
      </c>
      <c r="E17" s="85"/>
      <c r="G17" s="16" t="s">
        <v>18</v>
      </c>
      <c r="H17" s="20">
        <f>SUM(C15,C21,C34,C39,C40,E22,E27,E39,E41,E47)</f>
        <v>0</v>
      </c>
      <c r="J17" s="4"/>
    </row>
    <row r="18" spans="2:13" ht="13.5" thickBot="1" x14ac:dyDescent="0.25">
      <c r="B18" s="4">
        <v>4</v>
      </c>
      <c r="C18" s="69"/>
      <c r="D18" s="13">
        <v>41</v>
      </c>
      <c r="E18" s="86"/>
      <c r="G18" s="24" t="s">
        <v>20</v>
      </c>
      <c r="H18" s="44">
        <f>SUM(H15:H17)</f>
        <v>0</v>
      </c>
      <c r="J18" s="4"/>
    </row>
    <row r="19" spans="2:13" ht="13.5" thickBot="1" x14ac:dyDescent="0.25">
      <c r="B19" s="4">
        <v>5</v>
      </c>
      <c r="C19" s="70"/>
      <c r="D19" s="13">
        <v>42</v>
      </c>
      <c r="E19" s="87"/>
      <c r="G19" s="16" t="s">
        <v>16</v>
      </c>
      <c r="H19" s="45">
        <f>SUM(C17,C24,C30,E24,E25,E38,E43,E48)</f>
        <v>0</v>
      </c>
      <c r="J19" s="4"/>
    </row>
    <row r="20" spans="2:13" ht="13.5" thickBot="1" x14ac:dyDescent="0.25">
      <c r="B20" s="4">
        <v>6</v>
      </c>
      <c r="C20" s="71"/>
      <c r="D20" s="13">
        <v>43</v>
      </c>
      <c r="E20" s="88"/>
      <c r="G20" s="17" t="s">
        <v>19</v>
      </c>
      <c r="H20" s="43">
        <f>SUM(C16,C23,C31,C33,C38,C41,C46,C47,C51,E34)</f>
        <v>0</v>
      </c>
      <c r="J20" s="4"/>
    </row>
    <row r="21" spans="2:13" ht="13.5" thickBot="1" x14ac:dyDescent="0.25">
      <c r="B21" s="4">
        <v>7</v>
      </c>
      <c r="C21" s="66"/>
      <c r="D21" s="13">
        <v>44</v>
      </c>
      <c r="E21" s="86"/>
      <c r="G21" s="16" t="s">
        <v>17</v>
      </c>
      <c r="H21" s="21">
        <f>SUM(C25,C29,C32,C36,C42,C49,C50,E17,E23,E28,E30,E35)</f>
        <v>0</v>
      </c>
      <c r="J21" s="4"/>
    </row>
    <row r="22" spans="2:13" ht="13.5" thickBot="1" x14ac:dyDescent="0.25">
      <c r="B22" s="4">
        <v>8</v>
      </c>
      <c r="C22" s="72"/>
      <c r="D22" s="13">
        <v>45</v>
      </c>
      <c r="E22" s="66"/>
      <c r="G22" s="17" t="s">
        <v>30</v>
      </c>
      <c r="H22" s="23">
        <f>SUM(C18,C43,E44,E45,E46,E49)</f>
        <v>0</v>
      </c>
      <c r="I22" s="12"/>
      <c r="J22" s="4"/>
    </row>
    <row r="23" spans="2:13" ht="13.5" thickBot="1" x14ac:dyDescent="0.25">
      <c r="B23" s="4">
        <v>9</v>
      </c>
      <c r="C23" s="73"/>
      <c r="D23" s="13">
        <v>46</v>
      </c>
      <c r="E23" s="76"/>
      <c r="G23" s="22" t="s">
        <v>31</v>
      </c>
      <c r="H23" s="26">
        <f>SUM(C28,C35,C45,C48,E19,E29,E37,E40)</f>
        <v>0</v>
      </c>
      <c r="I23" s="12"/>
      <c r="J23" s="4"/>
    </row>
    <row r="24" spans="2:13" ht="13.5" thickBot="1" x14ac:dyDescent="0.25">
      <c r="B24" s="4">
        <v>10</v>
      </c>
      <c r="C24" s="68"/>
      <c r="D24" s="13">
        <v>47</v>
      </c>
      <c r="E24" s="89"/>
      <c r="G24" s="27" t="s">
        <v>21</v>
      </c>
      <c r="H24" s="28">
        <f>SUM(H19:H23)</f>
        <v>0</v>
      </c>
      <c r="I24" s="12"/>
      <c r="J24" s="4"/>
    </row>
    <row r="25" spans="2:13" ht="13.5" thickBot="1" x14ac:dyDescent="0.25">
      <c r="B25" s="4">
        <v>11</v>
      </c>
      <c r="C25" s="74"/>
      <c r="D25" s="13">
        <v>48</v>
      </c>
      <c r="E25" s="90"/>
      <c r="G25" s="34" t="s">
        <v>25</v>
      </c>
      <c r="H25" s="25">
        <f>SUM(H15:H17)+SUM(H19:H23)</f>
        <v>0</v>
      </c>
      <c r="I25" s="12"/>
      <c r="J25" s="4"/>
    </row>
    <row r="26" spans="2:13" ht="13.5" thickBot="1" x14ac:dyDescent="0.25">
      <c r="B26" s="4">
        <v>12</v>
      </c>
      <c r="C26" s="70"/>
      <c r="D26" s="13">
        <v>49</v>
      </c>
      <c r="E26" s="86"/>
      <c r="H26" s="12"/>
      <c r="I26" s="12"/>
      <c r="J26" s="4"/>
      <c r="M26" s="4"/>
    </row>
    <row r="27" spans="2:13" ht="13.5" thickBot="1" x14ac:dyDescent="0.25">
      <c r="B27" s="4">
        <v>13</v>
      </c>
      <c r="C27" s="72"/>
      <c r="D27" s="13">
        <v>50</v>
      </c>
      <c r="E27" s="66"/>
      <c r="G27" s="29" t="s">
        <v>3</v>
      </c>
      <c r="H27" s="30" t="s">
        <v>4</v>
      </c>
      <c r="I27" s="30" t="s">
        <v>22</v>
      </c>
      <c r="J27" s="4"/>
      <c r="M27" s="4"/>
    </row>
    <row r="28" spans="2:13" ht="13.5" thickBot="1" x14ac:dyDescent="0.25">
      <c r="B28" s="4">
        <v>14</v>
      </c>
      <c r="C28" s="75"/>
      <c r="D28" s="13">
        <v>51</v>
      </c>
      <c r="E28" s="80"/>
      <c r="G28" s="31" t="s">
        <v>23</v>
      </c>
      <c r="H28" s="35">
        <f>SUM(H33:H41)</f>
        <v>0</v>
      </c>
      <c r="I28" s="32" t="str">
        <f>IF(H28&gt;4,"Zeer verhoogd",IF(H28&gt;2,"Verhoogd",IF(H28&lt;3,"Acceptabel")))</f>
        <v>Acceptabel</v>
      </c>
      <c r="J28" s="4"/>
      <c r="M28" s="4"/>
    </row>
    <row r="29" spans="2:13" ht="13.5" thickBot="1" x14ac:dyDescent="0.25">
      <c r="B29" s="4">
        <v>15</v>
      </c>
      <c r="C29" s="76"/>
      <c r="D29" s="13">
        <v>52</v>
      </c>
      <c r="E29" s="75"/>
      <c r="G29" s="33" t="s">
        <v>24</v>
      </c>
      <c r="H29" s="35">
        <f>SUM(J33:J36,J38:J42)</f>
        <v>0</v>
      </c>
      <c r="I29" s="32" t="str">
        <f>IF(H29&gt;4,"Inconsistent",IF(H29=4,"Twijfelachtig",IF(H29&lt;4,"Acceptabel")))</f>
        <v>Acceptabel</v>
      </c>
      <c r="J29" s="4"/>
      <c r="M29" s="4"/>
    </row>
    <row r="30" spans="2:13" ht="13.5" thickBot="1" x14ac:dyDescent="0.25">
      <c r="B30" s="4">
        <v>16</v>
      </c>
      <c r="C30" s="68"/>
      <c r="D30" s="13">
        <v>53</v>
      </c>
      <c r="E30" s="85"/>
      <c r="J30" s="4"/>
      <c r="M30" s="4"/>
    </row>
    <row r="31" spans="2:13" ht="13.5" thickBot="1" x14ac:dyDescent="0.25">
      <c r="B31" s="4">
        <v>17</v>
      </c>
      <c r="C31" s="67"/>
      <c r="D31" s="13">
        <v>54</v>
      </c>
      <c r="E31" s="88"/>
      <c r="J31" s="4"/>
      <c r="M31" s="4"/>
    </row>
    <row r="32" spans="2:13" ht="13.5" thickBot="1" x14ac:dyDescent="0.25">
      <c r="B32" s="4">
        <v>18</v>
      </c>
      <c r="C32" s="77"/>
      <c r="D32" s="13">
        <v>55</v>
      </c>
      <c r="E32" s="88"/>
      <c r="G32" s="13" t="s">
        <v>26</v>
      </c>
      <c r="I32" s="4" t="s">
        <v>27</v>
      </c>
      <c r="J32" s="4"/>
      <c r="M32" s="4"/>
    </row>
    <row r="33" spans="2:13" ht="13.5" thickBot="1" x14ac:dyDescent="0.25">
      <c r="B33" s="4">
        <v>19</v>
      </c>
      <c r="C33" s="78"/>
      <c r="D33" s="13">
        <v>56</v>
      </c>
      <c r="E33" s="86"/>
      <c r="G33" s="4">
        <v>8</v>
      </c>
      <c r="H33" s="4" t="str">
        <f>IF(C22=3,1," ")</f>
        <v xml:space="preserve"> </v>
      </c>
      <c r="I33" s="39" t="s">
        <v>33</v>
      </c>
      <c r="J33" s="36">
        <f>ABS(IMSUB(C21,C39))</f>
        <v>0</v>
      </c>
      <c r="M33" s="4"/>
    </row>
    <row r="34" spans="2:13" ht="13.5" thickBot="1" x14ac:dyDescent="0.25">
      <c r="B34" s="4">
        <v>20</v>
      </c>
      <c r="C34" s="66"/>
      <c r="D34" s="13">
        <v>57</v>
      </c>
      <c r="E34" s="67"/>
      <c r="G34" s="4">
        <v>13</v>
      </c>
      <c r="H34" s="4" t="str">
        <f>IF(C27=3,1," ")</f>
        <v xml:space="preserve"> </v>
      </c>
      <c r="I34" s="39" t="s">
        <v>34</v>
      </c>
      <c r="J34" s="36">
        <f>ABS(IMSUB(C25,C36))</f>
        <v>0</v>
      </c>
      <c r="M34" s="4"/>
    </row>
    <row r="35" spans="2:13" ht="13.5" thickBot="1" x14ac:dyDescent="0.25">
      <c r="B35" s="4">
        <v>21</v>
      </c>
      <c r="C35" s="75"/>
      <c r="D35" s="13">
        <v>58</v>
      </c>
      <c r="E35" s="85"/>
      <c r="G35" s="4">
        <v>23</v>
      </c>
      <c r="H35" s="4" t="str">
        <f>IF(C37=3,1," ")</f>
        <v xml:space="preserve"> </v>
      </c>
      <c r="I35" s="39" t="s">
        <v>35</v>
      </c>
      <c r="J35" s="36">
        <f>ABS(IMSUB(C41,C31))</f>
        <v>0</v>
      </c>
    </row>
    <row r="36" spans="2:13" ht="13.5" thickBot="1" x14ac:dyDescent="0.25">
      <c r="B36" s="4">
        <v>22</v>
      </c>
      <c r="C36" s="74"/>
      <c r="D36" s="13">
        <v>59</v>
      </c>
      <c r="E36" s="86"/>
      <c r="G36" s="4">
        <v>30</v>
      </c>
      <c r="H36" s="4" t="str">
        <f>IF(C44=3,1," ")</f>
        <v xml:space="preserve"> </v>
      </c>
      <c r="I36" s="39" t="s">
        <v>36</v>
      </c>
      <c r="J36" s="36">
        <f>ABS(IMSUB(C47,C46))</f>
        <v>0</v>
      </c>
    </row>
    <row r="37" spans="2:13" ht="13.5" thickBot="1" x14ac:dyDescent="0.25">
      <c r="B37" s="4">
        <v>23</v>
      </c>
      <c r="C37" s="72"/>
      <c r="D37" s="13">
        <v>60</v>
      </c>
      <c r="E37" s="91"/>
      <c r="G37" s="4">
        <v>62</v>
      </c>
      <c r="H37" s="4" t="str">
        <f>IF(E39=3,1," ")</f>
        <v xml:space="preserve"> </v>
      </c>
      <c r="I37" s="48" t="s">
        <v>37</v>
      </c>
      <c r="J37" s="49">
        <f>ABS(IMSUB(E15,E36))</f>
        <v>0</v>
      </c>
    </row>
    <row r="38" spans="2:13" ht="13.5" thickBot="1" x14ac:dyDescent="0.25">
      <c r="B38" s="4">
        <v>24</v>
      </c>
      <c r="C38" s="78"/>
      <c r="D38" s="4">
        <v>61</v>
      </c>
      <c r="E38" s="92"/>
      <c r="G38" s="4">
        <v>71</v>
      </c>
      <c r="H38" s="4" t="str">
        <f>IF(E48=3,1," ")</f>
        <v xml:space="preserve"> </v>
      </c>
      <c r="I38" s="39" t="s">
        <v>38</v>
      </c>
      <c r="J38" s="36">
        <f>ABS(IMSUB(E18,E42))</f>
        <v>0</v>
      </c>
    </row>
    <row r="39" spans="2:13" ht="13.5" thickBot="1" x14ac:dyDescent="0.25">
      <c r="B39" s="4">
        <v>25</v>
      </c>
      <c r="C39" s="79"/>
      <c r="D39" s="4">
        <v>62</v>
      </c>
      <c r="E39" s="66"/>
      <c r="G39" s="4">
        <v>73</v>
      </c>
      <c r="H39" s="4" t="str">
        <f>IF(E50=3,1," ")</f>
        <v xml:space="preserve"> </v>
      </c>
      <c r="I39" s="39" t="s">
        <v>39</v>
      </c>
      <c r="J39" s="36">
        <f>ABS(IMSUB(E19,E40))</f>
        <v>0</v>
      </c>
    </row>
    <row r="40" spans="2:13" ht="13.5" thickBot="1" x14ac:dyDescent="0.25">
      <c r="B40" s="4">
        <v>26</v>
      </c>
      <c r="C40" s="66"/>
      <c r="D40" s="4">
        <v>63</v>
      </c>
      <c r="E40" s="93"/>
      <c r="G40" s="4">
        <v>74</v>
      </c>
      <c r="H40" s="4" t="str">
        <f>IF(E51=3,1," ")</f>
        <v xml:space="preserve"> </v>
      </c>
      <c r="I40" s="39" t="s">
        <v>40</v>
      </c>
      <c r="J40" s="36">
        <f>ABS(IMSUB(E21,E31))</f>
        <v>0</v>
      </c>
    </row>
    <row r="41" spans="2:13" ht="13.5" thickBot="1" x14ac:dyDescent="0.25">
      <c r="B41" s="4">
        <v>27</v>
      </c>
      <c r="C41" s="67"/>
      <c r="D41" s="4">
        <v>64</v>
      </c>
      <c r="E41" s="66"/>
      <c r="G41" s="4">
        <v>75</v>
      </c>
      <c r="H41" s="4" t="str">
        <f>IF(E52=3,1," ")</f>
        <v xml:space="preserve"> </v>
      </c>
      <c r="I41" s="39" t="s">
        <v>41</v>
      </c>
      <c r="J41" s="36">
        <f>ABS(IMSUB(E30,E37))</f>
        <v>0</v>
      </c>
    </row>
    <row r="42" spans="2:13" ht="13.5" thickBot="1" x14ac:dyDescent="0.25">
      <c r="B42" s="4">
        <v>28</v>
      </c>
      <c r="C42" s="80"/>
      <c r="D42" s="4">
        <v>65</v>
      </c>
      <c r="E42" s="86"/>
      <c r="I42" s="39" t="s">
        <v>42</v>
      </c>
      <c r="J42" s="36">
        <f>ABS(IMSUB(E32,E21))</f>
        <v>0</v>
      </c>
    </row>
    <row r="43" spans="2:13" ht="13.5" thickBot="1" x14ac:dyDescent="0.25">
      <c r="B43" s="4">
        <v>29</v>
      </c>
      <c r="C43" s="69"/>
      <c r="D43" s="4">
        <v>66</v>
      </c>
      <c r="E43" s="94"/>
      <c r="J43" s="4"/>
    </row>
    <row r="44" spans="2:13" ht="13.5" thickBot="1" x14ac:dyDescent="0.25">
      <c r="B44" s="4">
        <v>30</v>
      </c>
      <c r="C44" s="72"/>
      <c r="D44" s="4">
        <v>67</v>
      </c>
      <c r="E44" s="95"/>
      <c r="J44" s="4"/>
    </row>
    <row r="45" spans="2:13" ht="13.5" thickBot="1" x14ac:dyDescent="0.25">
      <c r="B45" s="4">
        <v>31</v>
      </c>
      <c r="C45" s="81"/>
      <c r="D45" s="4">
        <v>68</v>
      </c>
      <c r="E45" s="95"/>
      <c r="J45" s="4"/>
    </row>
    <row r="46" spans="2:13" ht="13.5" thickBot="1" x14ac:dyDescent="0.25">
      <c r="B46" s="4">
        <v>32</v>
      </c>
      <c r="C46" s="82"/>
      <c r="D46" s="4">
        <v>69</v>
      </c>
      <c r="E46" s="96"/>
      <c r="G46" s="13" t="s">
        <v>29</v>
      </c>
      <c r="H46" s="37">
        <f>SUM(H15:H17)+SUM(H19:H23)</f>
        <v>0</v>
      </c>
      <c r="J46" s="4"/>
    </row>
    <row r="47" spans="2:13" ht="13.5" thickBot="1" x14ac:dyDescent="0.25">
      <c r="B47" s="4">
        <v>33</v>
      </c>
      <c r="C47" s="67"/>
      <c r="D47" s="4">
        <v>70</v>
      </c>
      <c r="E47" s="66"/>
      <c r="G47" s="40" t="s">
        <v>28</v>
      </c>
      <c r="H47" s="37">
        <f>SUM(C15:C51)+SUM(E15:E49)</f>
        <v>0</v>
      </c>
      <c r="J47" s="4"/>
    </row>
    <row r="48" spans="2:13" ht="13.5" thickBot="1" x14ac:dyDescent="0.25">
      <c r="B48" s="4">
        <v>34</v>
      </c>
      <c r="C48" s="75"/>
      <c r="D48" s="4">
        <v>71</v>
      </c>
      <c r="E48" s="68"/>
      <c r="G48" s="38" t="s">
        <v>28</v>
      </c>
      <c r="H48" s="41">
        <f>H18+H24</f>
        <v>0</v>
      </c>
      <c r="J48" s="4"/>
    </row>
    <row r="49" spans="2:10" ht="13.5" thickBot="1" x14ac:dyDescent="0.25">
      <c r="B49" s="4">
        <v>35</v>
      </c>
      <c r="C49" s="83"/>
      <c r="D49" s="4">
        <v>72</v>
      </c>
      <c r="E49" s="95"/>
      <c r="J49" s="4"/>
    </row>
    <row r="50" spans="2:10" ht="13.5" thickBot="1" x14ac:dyDescent="0.25">
      <c r="B50" s="13">
        <v>36</v>
      </c>
      <c r="C50" s="77"/>
      <c r="D50" s="4">
        <v>73</v>
      </c>
      <c r="E50" s="97"/>
      <c r="G50" s="50" t="s">
        <v>3</v>
      </c>
      <c r="H50" s="51" t="s">
        <v>4</v>
      </c>
      <c r="I50" s="51" t="s">
        <v>22</v>
      </c>
      <c r="J50" s="4"/>
    </row>
    <row r="51" spans="2:10" ht="13.5" thickBot="1" x14ac:dyDescent="0.25">
      <c r="B51" s="13">
        <v>37</v>
      </c>
      <c r="C51" s="82"/>
      <c r="D51" s="4">
        <v>74</v>
      </c>
      <c r="E51" s="98"/>
      <c r="G51" s="52" t="s">
        <v>23</v>
      </c>
      <c r="H51" s="53">
        <f>SUM(H56:H64)</f>
        <v>0</v>
      </c>
      <c r="I51" s="54" t="str">
        <f>IF(H51&gt;4,"Zeer verhoogd",IF(H51&gt;2,"Verhoogd",IF(H51&lt;3,"Acceptabel")))</f>
        <v>Acceptabel</v>
      </c>
      <c r="J51" s="4"/>
    </row>
    <row r="52" spans="2:10" x14ac:dyDescent="0.2">
      <c r="B52" s="46"/>
      <c r="C52" s="4"/>
      <c r="D52" s="4">
        <v>75</v>
      </c>
      <c r="E52" s="98"/>
      <c r="G52" s="55" t="s">
        <v>24</v>
      </c>
      <c r="H52" s="53">
        <f>SUM(J56:J65)</f>
        <v>0</v>
      </c>
      <c r="I52" s="54" t="str">
        <f>IF(H52&gt;9,"Inconsistent",IF(H52&gt;7,"Twijfelachtig",IF(H52&lt;8,"Acceptabel")))</f>
        <v>Acceptabel</v>
      </c>
      <c r="J52" s="4"/>
    </row>
    <row r="53" spans="2:10" x14ac:dyDescent="0.2">
      <c r="B53" s="4"/>
      <c r="C53" s="4"/>
      <c r="J53" s="4"/>
    </row>
    <row r="54" spans="2:10" hidden="1" x14ac:dyDescent="0.2">
      <c r="B54" s="4"/>
      <c r="C54" s="4"/>
      <c r="J54" s="4"/>
    </row>
    <row r="55" spans="2:10" hidden="1" x14ac:dyDescent="0.2">
      <c r="B55" s="4"/>
      <c r="C55" s="4"/>
    </row>
    <row r="56" spans="2:10" hidden="1" x14ac:dyDescent="0.2">
      <c r="B56" s="4"/>
      <c r="C56" s="4"/>
    </row>
    <row r="57" spans="2:10" hidden="1" x14ac:dyDescent="0.2">
      <c r="B57" s="4"/>
      <c r="C57" s="4"/>
    </row>
    <row r="58" spans="2:10" hidden="1" x14ac:dyDescent="0.2">
      <c r="B58" s="4"/>
      <c r="C58" s="4"/>
    </row>
    <row r="59" spans="2:10" hidden="1" x14ac:dyDescent="0.2">
      <c r="B59" s="4"/>
      <c r="C59" s="4"/>
    </row>
    <row r="60" spans="2:10" hidden="1" x14ac:dyDescent="0.2">
      <c r="B60" s="4"/>
      <c r="C60" s="4"/>
    </row>
    <row r="61" spans="2:10" hidden="1" x14ac:dyDescent="0.2">
      <c r="B61" s="4"/>
      <c r="C61" s="4"/>
    </row>
    <row r="62" spans="2:10" hidden="1" x14ac:dyDescent="0.2">
      <c r="B62" s="4"/>
      <c r="C62" s="4"/>
    </row>
    <row r="63" spans="2:10" hidden="1" x14ac:dyDescent="0.2">
      <c r="B63" s="4"/>
      <c r="C63" s="4"/>
    </row>
    <row r="64" spans="2:10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</sheetData>
  <sheetProtection password="CD82" sheet="1" objects="1" scenarios="1"/>
  <mergeCells count="6">
    <mergeCell ref="D7:F7"/>
    <mergeCell ref="D8:F8"/>
    <mergeCell ref="H5:J5"/>
    <mergeCell ref="D5:F5"/>
    <mergeCell ref="D6:F6"/>
    <mergeCell ref="H6:J6"/>
  </mergeCells>
  <dataValidations disablePrompts="1" count="1">
    <dataValidation type="whole" allowBlank="1" showInputMessage="1" showErrorMessage="1" errorTitle="Ongeldige invoer" error="De ingevoerde waarde dient 1, 2 of 3 te zijn." sqref="E15:E52 C15:C51">
      <formula1>1</formula1>
      <formula2>3</formula2>
    </dataValidation>
  </dataValidations>
  <hyperlinks>
    <hyperlink ref="H5:J5" r:id="rId1" display="www.nahadvies.nl"/>
    <hyperlink ref="H6:J6" r:id="rId2" display="Powered by Pluryn"/>
  </hyperlinks>
  <pageMargins left="0.70866141732283472" right="0.70866141732283472" top="0.74803149606299213" bottom="0.74803149606299213" header="0.31496062992125984" footer="0.31496062992125984"/>
  <pageSetup paperSize="9" scale="82" orientation="portrait" r:id="rId3"/>
  <headerFooter>
    <oddHeader>&amp;C&amp;K00-039BRIEF Scorehulp Oudervragenlijst versie 1.5 - Rémy Antonides</oddHeader>
    <oddFooter xml:space="preserve">&amp;C&amp;K00-048Vragen, opmerkingen, suggesties of correcties zijn welkom via info@nahadvies.nl </oddFooter>
  </headerFooter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Stichting Reinaerde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Rémy</dc:creator>
  <cp:lastModifiedBy>Antonides, Rémy</cp:lastModifiedBy>
  <cp:lastPrinted>2014-11-14T10:10:51Z</cp:lastPrinted>
  <dcterms:created xsi:type="dcterms:W3CDTF">2011-09-29T09:41:27Z</dcterms:created>
  <dcterms:modified xsi:type="dcterms:W3CDTF">2015-01-19T13:52:02Z</dcterms:modified>
</cp:coreProperties>
</file>