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75" windowWidth="18135" windowHeight="1195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I28" i="1" l="1"/>
  <c r="H30" i="1"/>
  <c r="J43" i="1"/>
  <c r="J42" i="1"/>
  <c r="J41" i="1"/>
  <c r="J40" i="1"/>
  <c r="J39" i="1"/>
  <c r="J38" i="1"/>
  <c r="J37" i="1"/>
  <c r="J36" i="1"/>
  <c r="J35" i="1"/>
  <c r="J34" i="1"/>
  <c r="H42" i="1"/>
  <c r="H28" i="1" s="1"/>
  <c r="H41" i="1"/>
  <c r="H29" i="1" s="1"/>
  <c r="H40" i="1"/>
  <c r="H39" i="1"/>
  <c r="H38" i="1"/>
  <c r="H37" i="1"/>
  <c r="H36" i="1"/>
  <c r="H35" i="1"/>
  <c r="H34" i="1"/>
  <c r="I29" i="1" l="1"/>
  <c r="H17" i="1"/>
  <c r="H15" i="1" l="1"/>
  <c r="H48" i="1"/>
  <c r="H23" i="1"/>
  <c r="H22" i="1"/>
  <c r="H21" i="1"/>
  <c r="H20" i="1"/>
  <c r="H19" i="1"/>
  <c r="H16" i="1"/>
  <c r="J32" i="1"/>
  <c r="H43" i="1"/>
  <c r="I30" i="1" l="1"/>
  <c r="H24" i="1"/>
  <c r="H47" i="1"/>
  <c r="H25" i="1"/>
  <c r="H18" i="1"/>
  <c r="H49" i="1" l="1"/>
</calcChain>
</file>

<file path=xl/sharedStrings.xml><?xml version="1.0" encoding="utf-8"?>
<sst xmlns="http://schemas.openxmlformats.org/spreadsheetml/2006/main" count="52" uniqueCount="46">
  <si>
    <t>Geboortedatum:</t>
  </si>
  <si>
    <t>Datum invulling:</t>
  </si>
  <si>
    <t>Antwoord</t>
  </si>
  <si>
    <t>Schaal</t>
  </si>
  <si>
    <t>Score</t>
  </si>
  <si>
    <t>www.nahadvies.nl</t>
  </si>
  <si>
    <t>Vraagnr</t>
  </si>
  <si>
    <t>Naam onderzochte:</t>
  </si>
  <si>
    <t>Naam onderzoeker:</t>
  </si>
  <si>
    <t>Voer als volgt in:</t>
  </si>
  <si>
    <t>Schaaltotalen:</t>
  </si>
  <si>
    <t>BRIEF scorehulp</t>
  </si>
  <si>
    <t>Nooit = 1</t>
  </si>
  <si>
    <t>Soms = 2</t>
  </si>
  <si>
    <t>Vaak = 3</t>
  </si>
  <si>
    <t>Inhibitie</t>
  </si>
  <si>
    <t>Initiatief</t>
  </si>
  <si>
    <t>Plannen en org</t>
  </si>
  <si>
    <t>Emotieregulatie</t>
  </si>
  <si>
    <t>Werkgeheugen</t>
  </si>
  <si>
    <t>Gedragsreg index</t>
  </si>
  <si>
    <t>Metacogn index</t>
  </si>
  <si>
    <t>Classificatie</t>
  </si>
  <si>
    <t>Negativiteit</t>
  </si>
  <si>
    <t>Inconsistentie</t>
  </si>
  <si>
    <t>Totaalscore</t>
  </si>
  <si>
    <t>Neg. vragen</t>
  </si>
  <si>
    <t>Inc. vragen</t>
  </si>
  <si>
    <t>is gelijk aan:</t>
  </si>
  <si>
    <t>Controle:</t>
  </si>
  <si>
    <t>Bedoeld voor het scoren van een ingevulde Gedragsvragenlijst executieve functies, leerkrachtvragenlijst</t>
  </si>
  <si>
    <t>Ordelijkheid en netheid</t>
  </si>
  <si>
    <t>Gedragsevaluatie</t>
  </si>
  <si>
    <t>27:26=</t>
  </si>
  <si>
    <t>36:39=</t>
  </si>
  <si>
    <t>42:43=</t>
  </si>
  <si>
    <t>45:9=</t>
  </si>
  <si>
    <t>46:65=</t>
  </si>
  <si>
    <t>47:58=</t>
  </si>
  <si>
    <t>48:66=</t>
  </si>
  <si>
    <t>55:57=</t>
  </si>
  <si>
    <t>57:46=</t>
  </si>
  <si>
    <t>69:65=</t>
  </si>
  <si>
    <t>Powered by Pluryn</t>
  </si>
  <si>
    <t>Flexibiliteit</t>
  </si>
  <si>
    <t>Let op: In 2012 is de classificatie van de negativiteitsscore veranderd. De oude classificatie staat in rood.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</si>
</sst>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/mmm/yyyy;@"/>
  </numFmts>
  <fonts count="5" x14ac:knownFonts="1">
    <font>
      <sz val="10"/>
      <color theme="1"/>
      <name val="Verdana"/>
      <family val="2"/>
    </font>
    <font>
      <u/>
      <sz val="10"/>
      <color theme="10"/>
      <name val="Verdana"/>
      <family val="2"/>
    </font>
    <font>
      <b/>
      <sz val="10"/>
      <color theme="0"/>
      <name val="Verdana"/>
      <family val="2"/>
    </font>
    <font>
      <u/>
      <sz val="10"/>
      <color rgb="FF7030A0"/>
      <name val="Verdana"/>
      <family val="2"/>
    </font>
    <font>
      <b/>
      <sz val="10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55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rgb="FFFF33CC"/>
      </left>
      <right style="medium">
        <color rgb="FFFF33CC"/>
      </right>
      <top style="medium">
        <color rgb="FFFF33CC"/>
      </top>
      <bottom style="medium">
        <color rgb="FFFF33CC"/>
      </bottom>
      <diagonal/>
    </border>
    <border>
      <left style="medium">
        <color rgb="FFFF33CC"/>
      </left>
      <right style="medium">
        <color rgb="FFFF33CC"/>
      </right>
      <top style="medium">
        <color rgb="FFFF33CC"/>
      </top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theme="6" tint="-0.24994659260841701"/>
      </left>
      <right style="medium">
        <color theme="6" tint="-0.24994659260841701"/>
      </right>
      <top style="medium">
        <color theme="6" tint="-0.24994659260841701"/>
      </top>
      <bottom/>
      <diagonal/>
    </border>
    <border>
      <left style="medium">
        <color rgb="FFB67E1A"/>
      </left>
      <right style="medium">
        <color rgb="FFB67E1A"/>
      </right>
      <top style="medium">
        <color rgb="FFB67E1A"/>
      </top>
      <bottom style="medium">
        <color rgb="FFC00000"/>
      </bottom>
      <diagonal/>
    </border>
    <border>
      <left style="medium">
        <color rgb="FFB67E1A"/>
      </left>
      <right style="medium">
        <color rgb="FFB67E1A"/>
      </right>
      <top style="medium">
        <color rgb="FFB67E1A"/>
      </top>
      <bottom style="medium">
        <color theme="9" tint="-0.24994659260841701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B67E1A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rgb="FF7030A0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rgb="FFB67E1A"/>
      </bottom>
      <diagonal/>
    </border>
    <border>
      <left style="medium">
        <color rgb="FFB67E1A"/>
      </left>
      <right style="medium">
        <color rgb="FFB67E1A"/>
      </right>
      <top style="medium">
        <color rgb="FFB67E1A"/>
      </top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B67E1A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FF33CC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9" tint="-0.24994659260841701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rgb="FFB67E1A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rgb="FF7030A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theme="9" tint="-0.24994659260841701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B67E1A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002060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theme="6" tint="-0.499984740745262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C0000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B67E1A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206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7030A0"/>
      </bottom>
      <diagonal/>
    </border>
    <border>
      <left style="medium">
        <color rgb="FFFF33CC"/>
      </left>
      <right style="medium">
        <color rgb="FFFF33CC"/>
      </right>
      <top style="medium">
        <color rgb="FFFF33CC"/>
      </top>
      <bottom style="medium">
        <color rgb="FF00B0F0"/>
      </bottom>
      <diagonal/>
    </border>
    <border>
      <left style="medium">
        <color rgb="FFFF33CC"/>
      </left>
      <right style="medium">
        <color rgb="FFFF33CC"/>
      </right>
      <top style="medium">
        <color rgb="FFFF33CC"/>
      </top>
      <bottom style="medium">
        <color rgb="FFC00000"/>
      </bottom>
      <diagonal/>
    </border>
    <border>
      <left style="medium">
        <color rgb="FFFF33CC"/>
      </left>
      <right style="medium">
        <color rgb="FFFF33CC"/>
      </right>
      <top style="medium">
        <color rgb="FFFF33CC"/>
      </top>
      <bottom style="medium">
        <color theme="6" tint="-0.499984740745262"/>
      </bottom>
      <diagonal/>
    </border>
    <border>
      <left style="medium">
        <color rgb="FFFF33CC"/>
      </left>
      <right style="medium">
        <color rgb="FFFF33CC"/>
      </right>
      <top style="medium">
        <color rgb="FFFF33CC"/>
      </top>
      <bottom style="medium">
        <color rgb="FF002060"/>
      </bottom>
      <diagonal/>
    </border>
    <border>
      <left style="medium">
        <color rgb="FFFF33CC"/>
      </left>
      <right style="medium">
        <color rgb="FFFF33CC"/>
      </right>
      <top style="medium">
        <color rgb="FFFF33CC"/>
      </top>
      <bottom style="medium">
        <color theme="9" tint="-0.2499465926084170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0" fillId="0" borderId="0" xfId="0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9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0" fillId="2" borderId="11" xfId="0" applyFill="1" applyBorder="1" applyProtection="1">
      <protection hidden="1"/>
    </xf>
    <xf numFmtId="0" fontId="0" fillId="2" borderId="0" xfId="0" applyFill="1" applyAlignment="1" applyProtection="1">
      <protection hidden="1"/>
    </xf>
    <xf numFmtId="14" fontId="2" fillId="3" borderId="12" xfId="0" applyNumberFormat="1" applyFont="1" applyFill="1" applyBorder="1" applyAlignment="1" applyProtection="1">
      <alignment horizontal="left"/>
      <protection hidden="1"/>
    </xf>
    <xf numFmtId="14" fontId="2" fillId="3" borderId="0" xfId="0" applyNumberFormat="1" applyFont="1" applyFill="1" applyAlignment="1" applyProtection="1">
      <alignment horizontal="left"/>
      <protection hidden="1"/>
    </xf>
    <xf numFmtId="0" fontId="0" fillId="2" borderId="0" xfId="0" applyFill="1"/>
    <xf numFmtId="0" fontId="0" fillId="2" borderId="0" xfId="0" applyNumberFormat="1" applyFill="1" applyAlignment="1" applyProtection="1">
      <alignment horizontal="center"/>
      <protection hidden="1"/>
    </xf>
    <xf numFmtId="0" fontId="1" fillId="2" borderId="0" xfId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  <xf numFmtId="14" fontId="0" fillId="4" borderId="13" xfId="0" applyNumberFormat="1" applyFill="1" applyBorder="1" applyAlignment="1" applyProtection="1">
      <alignment horizontal="left"/>
      <protection hidden="1"/>
    </xf>
    <xf numFmtId="0" fontId="0" fillId="5" borderId="13" xfId="0" applyFill="1" applyBorder="1" applyProtection="1">
      <protection hidden="1"/>
    </xf>
    <xf numFmtId="0" fontId="0" fillId="4" borderId="13" xfId="0" applyNumberFormat="1" applyFill="1" applyBorder="1" applyProtection="1">
      <protection hidden="1"/>
    </xf>
    <xf numFmtId="0" fontId="0" fillId="5" borderId="13" xfId="0" applyNumberFormat="1" applyFill="1" applyBorder="1" applyProtection="1">
      <protection hidden="1"/>
    </xf>
    <xf numFmtId="0" fontId="0" fillId="4" borderId="18" xfId="0" applyNumberFormat="1" applyFont="1" applyFill="1" applyBorder="1" applyAlignment="1" applyProtection="1">
      <alignment horizontal="center"/>
      <protection hidden="1"/>
    </xf>
    <xf numFmtId="0" fontId="0" fillId="5" borderId="19" xfId="0" applyNumberFormat="1" applyFont="1" applyFill="1" applyBorder="1" applyAlignment="1" applyProtection="1">
      <alignment horizontal="center"/>
      <protection hidden="1"/>
    </xf>
    <xf numFmtId="0" fontId="0" fillId="4" borderId="3" xfId="0" applyNumberFormat="1" applyFont="1" applyFill="1" applyBorder="1" applyAlignment="1" applyProtection="1">
      <alignment horizontal="center"/>
      <protection hidden="1"/>
    </xf>
    <xf numFmtId="0" fontId="0" fillId="4" borderId="20" xfId="0" applyNumberFormat="1" applyFont="1" applyFill="1" applyBorder="1" applyAlignment="1" applyProtection="1">
      <alignment horizontal="center"/>
      <protection hidden="1"/>
    </xf>
    <xf numFmtId="0" fontId="0" fillId="4" borderId="0" xfId="0" applyNumberFormat="1" applyFill="1" applyBorder="1" applyProtection="1">
      <protection hidden="1"/>
    </xf>
    <xf numFmtId="0" fontId="0" fillId="5" borderId="2" xfId="0" applyNumberFormat="1" applyFont="1" applyFill="1" applyBorder="1" applyAlignment="1" applyProtection="1">
      <alignment horizontal="center"/>
      <protection hidden="1"/>
    </xf>
    <xf numFmtId="0" fontId="0" fillId="4" borderId="22" xfId="0" applyNumberFormat="1" applyFill="1" applyBorder="1" applyProtection="1">
      <protection hidden="1"/>
    </xf>
    <xf numFmtId="0" fontId="0" fillId="4" borderId="21" xfId="0" applyNumberFormat="1" applyFont="1" applyFill="1" applyBorder="1" applyAlignment="1" applyProtection="1">
      <alignment horizontal="center"/>
      <protection hidden="1"/>
    </xf>
    <xf numFmtId="0" fontId="0" fillId="4" borderId="16" xfId="0" applyNumberFormat="1" applyFont="1" applyFill="1" applyBorder="1" applyAlignment="1" applyProtection="1">
      <alignment horizontal="center"/>
      <protection hidden="1"/>
    </xf>
    <xf numFmtId="0" fontId="0" fillId="5" borderId="21" xfId="0" applyNumberFormat="1" applyFill="1" applyBorder="1" applyProtection="1">
      <protection hidden="1"/>
    </xf>
    <xf numFmtId="0" fontId="0" fillId="5" borderId="21" xfId="0" applyNumberFormat="1" applyFont="1" applyFill="1" applyBorder="1" applyAlignment="1" applyProtection="1">
      <alignment horizontal="center"/>
      <protection hidden="1"/>
    </xf>
    <xf numFmtId="14" fontId="2" fillId="3" borderId="14" xfId="0" applyNumberFormat="1" applyFont="1" applyFill="1" applyBorder="1" applyAlignment="1" applyProtection="1">
      <alignment horizontal="left"/>
      <protection hidden="1"/>
    </xf>
    <xf numFmtId="14" fontId="2" fillId="3" borderId="24" xfId="0" applyNumberFormat="1" applyFont="1" applyFill="1" applyBorder="1" applyAlignment="1" applyProtection="1">
      <alignment horizontal="left"/>
      <protection hidden="1"/>
    </xf>
    <xf numFmtId="14" fontId="0" fillId="4" borderId="23" xfId="0" applyNumberFormat="1" applyFill="1" applyBorder="1" applyAlignment="1" applyProtection="1">
      <alignment horizontal="left"/>
      <protection hidden="1"/>
    </xf>
    <xf numFmtId="0" fontId="0" fillId="4" borderId="23" xfId="0" applyNumberFormat="1" applyFont="1" applyFill="1" applyBorder="1" applyAlignment="1" applyProtection="1">
      <alignment horizontal="center"/>
      <protection hidden="1"/>
    </xf>
    <xf numFmtId="0" fontId="0" fillId="4" borderId="23" xfId="0" applyNumberFormat="1" applyFill="1" applyBorder="1" applyProtection="1">
      <protection hidden="1"/>
    </xf>
    <xf numFmtId="0" fontId="0" fillId="4" borderId="21" xfId="0" applyNumberFormat="1" applyFill="1" applyBorder="1" applyProtection="1">
      <protection hidden="1"/>
    </xf>
    <xf numFmtId="0" fontId="0" fillId="4" borderId="23" xfId="0" applyNumberFormat="1" applyFill="1" applyBorder="1" applyAlignment="1" applyProtection="1">
      <alignment horizontal="center"/>
      <protection hidden="1"/>
    </xf>
    <xf numFmtId="0" fontId="0" fillId="0" borderId="0" xfId="0" applyAlignment="1">
      <alignment horizontal="right"/>
    </xf>
    <xf numFmtId="0" fontId="0" fillId="2" borderId="0" xfId="0" applyFill="1" applyAlignment="1" applyProtection="1">
      <alignment horizontal="left"/>
      <protection hidden="1"/>
    </xf>
    <xf numFmtId="0" fontId="0" fillId="2" borderId="0" xfId="0" applyNumberFormat="1" applyFill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49" fontId="0" fillId="2" borderId="0" xfId="0" applyNumberFormat="1" applyFill="1" applyAlignment="1" applyProtection="1">
      <alignment horizontal="right"/>
      <protection hidden="1"/>
    </xf>
    <xf numFmtId="0" fontId="1" fillId="2" borderId="0" xfId="1" applyFill="1" applyAlignment="1" applyProtection="1">
      <alignment horizontal="right"/>
      <protection hidden="1"/>
    </xf>
    <xf numFmtId="0" fontId="0" fillId="2" borderId="0" xfId="0" applyNumberFormat="1" applyFill="1" applyAlignment="1" applyProtection="1">
      <alignment horizontal="right"/>
      <protection hidden="1"/>
    </xf>
    <xf numFmtId="0" fontId="0" fillId="2" borderId="0" xfId="0" applyFont="1" applyFill="1" applyAlignment="1" applyProtection="1">
      <alignment horizontal="left"/>
      <protection hidden="1"/>
    </xf>
    <xf numFmtId="0" fontId="0" fillId="5" borderId="27" xfId="0" applyNumberFormat="1" applyFont="1" applyFill="1" applyBorder="1" applyAlignment="1" applyProtection="1">
      <alignment horizontal="center"/>
      <protection hidden="1"/>
    </xf>
    <xf numFmtId="0" fontId="0" fillId="4" borderId="38" xfId="0" applyNumberFormat="1" applyFont="1" applyFill="1" applyBorder="1" applyAlignment="1" applyProtection="1">
      <alignment horizontal="center"/>
      <protection hidden="1"/>
    </xf>
    <xf numFmtId="0" fontId="0" fillId="4" borderId="37" xfId="0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4" fillId="4" borderId="23" xfId="0" applyNumberFormat="1" applyFont="1" applyFill="1" applyBorder="1" applyAlignment="1" applyProtection="1">
      <alignment horizontal="center"/>
      <protection hidden="1"/>
    </xf>
    <xf numFmtId="14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1" fillId="2" borderId="0" xfId="1" applyFill="1" applyAlignment="1" applyProtection="1">
      <alignment horizontal="right"/>
      <protection hidden="1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3" fillId="2" borderId="0" xfId="1" applyFont="1" applyFill="1" applyAlignment="1" applyProtection="1">
      <alignment horizontal="right"/>
      <protection hidden="1"/>
    </xf>
    <xf numFmtId="0" fontId="3" fillId="0" borderId="0" xfId="1" applyFont="1" applyAlignment="1" applyProtection="1">
      <alignment horizontal="right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3" xfId="0" applyFill="1" applyBorder="1" applyAlignment="1" applyProtection="1">
      <alignment horizontal="center"/>
      <protection locked="0"/>
    </xf>
    <xf numFmtId="0" fontId="0" fillId="2" borderId="36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3" xfId="0" applyFill="1" applyBorder="1" applyAlignment="1" applyProtection="1">
      <alignment horizontal="center"/>
      <protection locked="0"/>
    </xf>
    <xf numFmtId="0" fontId="0" fillId="2" borderId="45" xfId="0" applyFill="1" applyBorder="1" applyAlignment="1" applyProtection="1">
      <alignment horizontal="center"/>
      <protection locked="0"/>
    </xf>
    <xf numFmtId="0" fontId="0" fillId="2" borderId="40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49" xfId="0" applyFill="1" applyBorder="1" applyAlignment="1" applyProtection="1">
      <alignment horizontal="center"/>
      <protection locked="0"/>
    </xf>
    <xf numFmtId="0" fontId="0" fillId="2" borderId="41" xfId="0" applyFill="1" applyBorder="1" applyAlignment="1" applyProtection="1">
      <alignment horizontal="center"/>
      <protection locked="0"/>
    </xf>
    <xf numFmtId="0" fontId="0" fillId="2" borderId="46" xfId="0" applyFill="1" applyBorder="1" applyAlignment="1" applyProtection="1">
      <alignment horizontal="center"/>
      <protection locked="0"/>
    </xf>
    <xf numFmtId="0" fontId="0" fillId="2" borderId="50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34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5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42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52" xfId="0" applyFill="1" applyBorder="1" applyAlignment="1" applyProtection="1">
      <alignment horizontal="center"/>
      <protection locked="0"/>
    </xf>
    <xf numFmtId="0" fontId="0" fillId="2" borderId="44" xfId="0" applyFill="1" applyBorder="1" applyAlignment="1" applyProtection="1">
      <alignment horizontal="center"/>
      <protection locked="0"/>
    </xf>
    <xf numFmtId="0" fontId="0" fillId="2" borderId="39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53" xfId="0" applyFill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7" xfId="0" applyFill="1" applyBorder="1" applyAlignment="1" applyProtection="1">
      <alignment horizontal="center"/>
      <protection locked="0"/>
    </xf>
    <xf numFmtId="0" fontId="0" fillId="2" borderId="4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54" xfId="0" applyFill="1" applyBorder="1" applyAlignment="1" applyProtection="1">
      <alignment horizontal="center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mruColors>
      <color rgb="FFF56865"/>
      <color rgb="FFFF33CC"/>
      <color rgb="FFB67E1A"/>
      <color rgb="FF009900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luryn.nl/" TargetMode="External"/><Relationship Id="rId1" Type="http://schemas.openxmlformats.org/officeDocument/2006/relationships/hyperlink" Target="http://www.nahadvies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tabSelected="1" view="pageLayout" topLeftCell="A11" zoomScaleNormal="100" workbookViewId="0">
      <selection activeCell="C15" sqref="C15"/>
    </sheetView>
  </sheetViews>
  <sheetFormatPr defaultColWidth="0" defaultRowHeight="12.75" zeroHeight="1" x14ac:dyDescent="0.2"/>
  <cols>
    <col min="1" max="1" width="0.625" style="12" customWidth="1"/>
    <col min="2" max="2" width="7.5" style="1" customWidth="1"/>
    <col min="3" max="3" width="9.375" style="1" customWidth="1"/>
    <col min="4" max="4" width="9" style="4" customWidth="1"/>
    <col min="5" max="5" width="9.25" style="4" customWidth="1"/>
    <col min="6" max="6" width="9" style="4" customWidth="1"/>
    <col min="7" max="7" width="19.125" style="4" customWidth="1"/>
    <col min="8" max="8" width="9" style="4" customWidth="1"/>
    <col min="9" max="9" width="12.25" style="4" customWidth="1"/>
    <col min="10" max="10" width="8" style="1" customWidth="1"/>
    <col min="11" max="11" width="1.25" customWidth="1"/>
    <col min="12" max="12" width="9" style="12" hidden="1" customWidth="1"/>
    <col min="13" max="13" width="1.75" style="12" hidden="1" customWidth="1"/>
    <col min="14" max="14" width="9" hidden="1" customWidth="1"/>
    <col min="15" max="20" width="0" hidden="1" customWidth="1"/>
    <col min="21" max="21" width="9" hidden="1" customWidth="1"/>
    <col min="22" max="22" width="0" hidden="1" customWidth="1"/>
    <col min="23" max="16384" width="9" hidden="1"/>
  </cols>
  <sheetData>
    <row r="1" spans="1:12" x14ac:dyDescent="0.2">
      <c r="A1" s="4"/>
      <c r="B1" s="4" t="s">
        <v>11</v>
      </c>
      <c r="C1" s="4"/>
      <c r="K1" s="14"/>
      <c r="L1" s="38"/>
    </row>
    <row r="2" spans="1:12" x14ac:dyDescent="0.2">
      <c r="A2" s="4"/>
      <c r="B2" s="39" t="s">
        <v>30</v>
      </c>
      <c r="C2" s="4"/>
      <c r="E2" s="43"/>
      <c r="F2" s="15"/>
      <c r="G2" s="15"/>
      <c r="J2" s="4"/>
      <c r="K2" s="4"/>
      <c r="L2" s="4"/>
    </row>
    <row r="3" spans="1:12" x14ac:dyDescent="0.2">
      <c r="A3" s="4"/>
      <c r="B3" s="49" t="s">
        <v>45</v>
      </c>
      <c r="C3" s="4"/>
      <c r="E3" s="43"/>
      <c r="F3" s="15"/>
      <c r="G3" s="15"/>
      <c r="J3" s="4"/>
      <c r="K3" s="4"/>
      <c r="L3" s="4"/>
    </row>
    <row r="4" spans="1:12" x14ac:dyDescent="0.2">
      <c r="A4" s="4"/>
      <c r="B4" s="4"/>
      <c r="C4" s="4"/>
      <c r="H4" s="57" t="s">
        <v>5</v>
      </c>
      <c r="I4" s="57"/>
      <c r="J4" s="57"/>
      <c r="K4" s="4"/>
      <c r="L4" s="4"/>
    </row>
    <row r="5" spans="1:12" x14ac:dyDescent="0.2">
      <c r="A5" s="4"/>
      <c r="B5" s="2" t="s">
        <v>7</v>
      </c>
      <c r="C5" s="3"/>
      <c r="D5" s="54"/>
      <c r="E5" s="55"/>
      <c r="F5" s="56"/>
      <c r="H5" s="59" t="s">
        <v>43</v>
      </c>
      <c r="I5" s="60"/>
      <c r="J5" s="60"/>
      <c r="K5" s="4"/>
    </row>
    <row r="6" spans="1:12" x14ac:dyDescent="0.2">
      <c r="A6" s="4"/>
      <c r="B6" s="5" t="s">
        <v>0</v>
      </c>
      <c r="C6" s="6"/>
      <c r="D6" s="58"/>
      <c r="E6" s="52"/>
      <c r="F6" s="53"/>
      <c r="J6" s="4"/>
      <c r="K6" s="4"/>
    </row>
    <row r="7" spans="1:12" x14ac:dyDescent="0.2">
      <c r="A7" s="4"/>
      <c r="B7" s="5" t="s">
        <v>1</v>
      </c>
      <c r="C7" s="6"/>
      <c r="D7" s="51"/>
      <c r="E7" s="52"/>
      <c r="F7" s="53"/>
      <c r="J7" s="4"/>
      <c r="K7" s="4"/>
    </row>
    <row r="8" spans="1:12" x14ac:dyDescent="0.2">
      <c r="A8" s="4"/>
      <c r="B8" s="7" t="s">
        <v>8</v>
      </c>
      <c r="C8" s="8"/>
      <c r="D8" s="54"/>
      <c r="E8" s="55"/>
      <c r="F8" s="56"/>
      <c r="J8" s="4"/>
      <c r="K8" s="4"/>
    </row>
    <row r="9" spans="1:12" x14ac:dyDescent="0.2">
      <c r="A9" s="4"/>
      <c r="B9" s="4"/>
      <c r="C9" s="4"/>
      <c r="J9" s="4"/>
      <c r="K9" s="4"/>
      <c r="L9" s="4"/>
    </row>
    <row r="10" spans="1:12" x14ac:dyDescent="0.2">
      <c r="A10" s="4"/>
      <c r="B10" s="4" t="s">
        <v>9</v>
      </c>
      <c r="C10" s="4"/>
      <c r="D10" s="9" t="s">
        <v>12</v>
      </c>
      <c r="J10" s="4"/>
      <c r="K10" s="4"/>
      <c r="L10" s="4"/>
    </row>
    <row r="11" spans="1:12" x14ac:dyDescent="0.2">
      <c r="A11" s="4"/>
      <c r="B11" s="4"/>
      <c r="C11" s="4"/>
      <c r="D11" s="9" t="s">
        <v>13</v>
      </c>
      <c r="J11" s="4"/>
      <c r="K11" s="4"/>
      <c r="L11" s="4"/>
    </row>
    <row r="12" spans="1:12" x14ac:dyDescent="0.2">
      <c r="A12" s="4"/>
      <c r="B12" s="4"/>
      <c r="C12" s="4"/>
      <c r="D12" s="9" t="s">
        <v>14</v>
      </c>
      <c r="J12" s="4"/>
      <c r="K12" s="4"/>
      <c r="L12" s="4"/>
    </row>
    <row r="13" spans="1:12" x14ac:dyDescent="0.2">
      <c r="A13" s="4"/>
      <c r="B13" s="4"/>
      <c r="C13" s="4"/>
      <c r="D13" s="9"/>
      <c r="G13" s="4" t="s">
        <v>10</v>
      </c>
      <c r="H13" s="13"/>
      <c r="J13" s="4"/>
      <c r="K13" s="4"/>
      <c r="L13" s="4"/>
    </row>
    <row r="14" spans="1:12" ht="13.5" thickBot="1" x14ac:dyDescent="0.25">
      <c r="A14" s="4"/>
      <c r="B14" s="4" t="s">
        <v>6</v>
      </c>
      <c r="C14" s="4" t="s">
        <v>2</v>
      </c>
      <c r="D14" s="4" t="s">
        <v>6</v>
      </c>
      <c r="E14" s="4" t="s">
        <v>2</v>
      </c>
      <c r="G14" s="10" t="s">
        <v>3</v>
      </c>
      <c r="H14" s="11" t="s">
        <v>4</v>
      </c>
      <c r="J14" s="4"/>
      <c r="K14" s="4"/>
      <c r="L14" s="4"/>
    </row>
    <row r="15" spans="1:12" ht="14.25" thickTop="1" thickBot="1" x14ac:dyDescent="0.25">
      <c r="A15" s="4"/>
      <c r="B15" s="4">
        <v>1</v>
      </c>
      <c r="C15" s="61"/>
      <c r="D15" s="15">
        <v>39</v>
      </c>
      <c r="E15" s="62"/>
      <c r="G15" s="16" t="s">
        <v>15</v>
      </c>
      <c r="H15" s="20">
        <f>SUM(C23,C52,E18,E19,E21,E23,E33,E34,E35,E45)</f>
        <v>0</v>
      </c>
      <c r="J15" s="4"/>
      <c r="K15" s="4"/>
    </row>
    <row r="16" spans="1:12" ht="13.5" thickBot="1" x14ac:dyDescent="0.25">
      <c r="A16" s="4"/>
      <c r="B16" s="4">
        <v>2</v>
      </c>
      <c r="C16" s="62"/>
      <c r="D16" s="15">
        <v>40</v>
      </c>
      <c r="E16" s="71"/>
      <c r="G16" s="17" t="s">
        <v>44</v>
      </c>
      <c r="H16" s="21">
        <f>SUM(C18,C19,C20,C27,C28,C38,C44,E16,E29,E38)</f>
        <v>0</v>
      </c>
      <c r="J16" s="4"/>
      <c r="K16" s="4"/>
    </row>
    <row r="17" spans="1:14" ht="13.5" thickBot="1" x14ac:dyDescent="0.25">
      <c r="A17" s="4"/>
      <c r="B17" s="4">
        <v>3</v>
      </c>
      <c r="C17" s="63"/>
      <c r="D17" s="15">
        <v>41</v>
      </c>
      <c r="E17" s="82"/>
      <c r="G17" s="18" t="s">
        <v>18</v>
      </c>
      <c r="H17" s="22">
        <f>SUM(C15,C21,C40,C41,E24,E27,E40,E42,E48)</f>
        <v>0</v>
      </c>
      <c r="J17" s="4"/>
      <c r="K17" s="4"/>
    </row>
    <row r="18" spans="1:14" ht="13.5" thickBot="1" x14ac:dyDescent="0.25">
      <c r="A18" s="4"/>
      <c r="B18" s="4">
        <v>4</v>
      </c>
      <c r="C18" s="64"/>
      <c r="D18" s="15">
        <v>42</v>
      </c>
      <c r="E18" s="84"/>
      <c r="G18" s="26" t="s">
        <v>20</v>
      </c>
      <c r="H18" s="47">
        <f>SUM(H15:H17)</f>
        <v>0</v>
      </c>
      <c r="J18" s="4"/>
      <c r="K18" s="4"/>
    </row>
    <row r="19" spans="1:14" ht="13.5" thickBot="1" x14ac:dyDescent="0.25">
      <c r="A19" s="4"/>
      <c r="B19" s="4">
        <v>5</v>
      </c>
      <c r="C19" s="64"/>
      <c r="D19" s="15">
        <v>43</v>
      </c>
      <c r="E19" s="67"/>
      <c r="G19" s="18" t="s">
        <v>16</v>
      </c>
      <c r="H19" s="48">
        <f>SUM(C17,C24,C33,C48,E26,E39,E46)</f>
        <v>0</v>
      </c>
      <c r="J19" s="4"/>
      <c r="K19" s="4"/>
    </row>
    <row r="20" spans="1:14" ht="13.5" thickBot="1" x14ac:dyDescent="0.25">
      <c r="A20" s="4"/>
      <c r="B20" s="4">
        <v>6</v>
      </c>
      <c r="C20" s="65"/>
      <c r="D20" s="15">
        <v>44</v>
      </c>
      <c r="E20" s="85"/>
      <c r="G20" s="19" t="s">
        <v>19</v>
      </c>
      <c r="H20" s="46">
        <f>SUM(C16,C22,C32,C35,C39,C42,C45,C46,E15,E36)</f>
        <v>0</v>
      </c>
      <c r="J20" s="4"/>
      <c r="K20" s="4"/>
    </row>
    <row r="21" spans="1:14" ht="13.5" thickBot="1" x14ac:dyDescent="0.25">
      <c r="A21" s="4"/>
      <c r="B21" s="4">
        <v>7</v>
      </c>
      <c r="C21" s="61"/>
      <c r="D21" s="15">
        <v>45</v>
      </c>
      <c r="E21" s="67"/>
      <c r="G21" s="18" t="s">
        <v>17</v>
      </c>
      <c r="H21" s="23">
        <f>SUM(C26,C31,C37,C43,C49,C51,E17,E25,E28,E32)</f>
        <v>0</v>
      </c>
      <c r="J21" s="4"/>
      <c r="K21" s="4"/>
    </row>
    <row r="22" spans="1:14" ht="13.5" thickBot="1" x14ac:dyDescent="0.25">
      <c r="A22" s="4"/>
      <c r="B22" s="4">
        <v>8</v>
      </c>
      <c r="C22" s="66"/>
      <c r="D22" s="15">
        <v>46</v>
      </c>
      <c r="E22" s="85"/>
      <c r="G22" s="19" t="s">
        <v>31</v>
      </c>
      <c r="H22" s="25">
        <f>SUM(C25,C30,C34,E43,E44,E47,E49)</f>
        <v>0</v>
      </c>
      <c r="I22" s="13"/>
      <c r="J22" s="4"/>
      <c r="K22" s="4"/>
    </row>
    <row r="23" spans="1:14" ht="13.5" thickBot="1" x14ac:dyDescent="0.25">
      <c r="A23" s="4"/>
      <c r="B23" s="4">
        <v>9</v>
      </c>
      <c r="C23" s="67"/>
      <c r="D23" s="15">
        <v>47</v>
      </c>
      <c r="E23" s="67"/>
      <c r="G23" s="24" t="s">
        <v>32</v>
      </c>
      <c r="H23" s="28">
        <f>SUM(C29,C36,C47,C50,E20,E22,E30,E31,E37,E41)</f>
        <v>0</v>
      </c>
      <c r="I23" s="13"/>
      <c r="J23" s="4"/>
      <c r="K23" s="4"/>
    </row>
    <row r="24" spans="1:14" ht="13.5" thickBot="1" x14ac:dyDescent="0.25">
      <c r="A24" s="4"/>
      <c r="B24" s="4">
        <v>10</v>
      </c>
      <c r="C24" s="68"/>
      <c r="D24" s="15">
        <v>48</v>
      </c>
      <c r="E24" s="61"/>
      <c r="G24" s="29" t="s">
        <v>21</v>
      </c>
      <c r="H24" s="30">
        <f>SUM(H19:H23)</f>
        <v>0</v>
      </c>
      <c r="I24" s="13"/>
      <c r="J24" s="4"/>
      <c r="K24" s="4"/>
    </row>
    <row r="25" spans="1:14" ht="13.5" thickBot="1" x14ac:dyDescent="0.25">
      <c r="A25" s="4"/>
      <c r="B25" s="4">
        <v>11</v>
      </c>
      <c r="C25" s="69"/>
      <c r="D25" s="15">
        <v>49</v>
      </c>
      <c r="E25" s="86"/>
      <c r="G25" s="36" t="s">
        <v>25</v>
      </c>
      <c r="H25" s="27">
        <f>SUM(H15:H17)+SUM(H19:H23)</f>
        <v>0</v>
      </c>
      <c r="I25" s="13"/>
      <c r="J25" s="4"/>
      <c r="K25" s="4"/>
    </row>
    <row r="26" spans="1:14" ht="13.5" thickBot="1" x14ac:dyDescent="0.25">
      <c r="A26" s="4"/>
      <c r="B26" s="4">
        <v>12</v>
      </c>
      <c r="C26" s="70"/>
      <c r="D26" s="15">
        <v>50</v>
      </c>
      <c r="E26" s="87"/>
      <c r="H26" s="13"/>
      <c r="I26" s="13"/>
      <c r="J26" s="4"/>
      <c r="K26" s="4"/>
      <c r="N26" s="12"/>
    </row>
    <row r="27" spans="1:14" ht="13.5" thickBot="1" x14ac:dyDescent="0.25">
      <c r="A27" s="4"/>
      <c r="B27" s="4">
        <v>13</v>
      </c>
      <c r="C27" s="64"/>
      <c r="D27" s="15">
        <v>51</v>
      </c>
      <c r="E27" s="61"/>
      <c r="G27" s="31" t="s">
        <v>3</v>
      </c>
      <c r="H27" s="32" t="s">
        <v>4</v>
      </c>
      <c r="I27" s="32" t="s">
        <v>22</v>
      </c>
      <c r="J27" s="4"/>
      <c r="K27" s="4"/>
      <c r="N27" s="12"/>
    </row>
    <row r="28" spans="1:14" ht="13.5" thickBot="1" x14ac:dyDescent="0.25">
      <c r="A28" s="4"/>
      <c r="B28" s="4">
        <v>14</v>
      </c>
      <c r="C28" s="71"/>
      <c r="D28" s="15">
        <v>52</v>
      </c>
      <c r="E28" s="70"/>
      <c r="G28" s="33" t="s">
        <v>23</v>
      </c>
      <c r="H28" s="37">
        <f>SUM(H34:H42)</f>
        <v>0</v>
      </c>
      <c r="I28" s="34" t="str">
        <f>IF(H28&gt;3,"Zeer verhoogd",IF(H28&gt;1,"Verhoogd",IF(H28&lt;2,"Acceptabel")))</f>
        <v>Acceptabel</v>
      </c>
      <c r="J28" s="4"/>
      <c r="K28" s="4"/>
      <c r="N28" s="12"/>
    </row>
    <row r="29" spans="1:14" ht="13.5" thickBot="1" x14ac:dyDescent="0.25">
      <c r="A29" s="4"/>
      <c r="B29" s="4">
        <v>15</v>
      </c>
      <c r="C29" s="72"/>
      <c r="D29" s="15">
        <v>53</v>
      </c>
      <c r="E29" s="71"/>
      <c r="G29" s="33" t="s">
        <v>23</v>
      </c>
      <c r="H29" s="37">
        <f>SUM(H34:H42)</f>
        <v>0</v>
      </c>
      <c r="I29" s="50" t="str">
        <f>IF(H28&gt;5,"Zeer verhoogd",IF(H28&gt;1,"Verhoogd",IF(H28&lt;2,"Acceptabel")))</f>
        <v>Acceptabel</v>
      </c>
      <c r="J29" s="4"/>
      <c r="K29" s="4"/>
      <c r="N29" s="12"/>
    </row>
    <row r="30" spans="1:14" ht="13.5" thickBot="1" x14ac:dyDescent="0.25">
      <c r="A30" s="4"/>
      <c r="B30" s="4">
        <v>16</v>
      </c>
      <c r="C30" s="69"/>
      <c r="D30" s="15">
        <v>54</v>
      </c>
      <c r="E30" s="88"/>
      <c r="G30" s="35" t="s">
        <v>24</v>
      </c>
      <c r="H30" s="37">
        <f>SUM(J34:J43)</f>
        <v>0</v>
      </c>
      <c r="I30" s="34" t="str">
        <f>IF(H30&gt;8,"Inconsistent",IF(H30=8,"Twijfelachtig",IF(H30&lt;8,"Acceptabel")))</f>
        <v>Acceptabel</v>
      </c>
      <c r="J30" s="4"/>
      <c r="K30" s="4"/>
      <c r="N30" s="12"/>
    </row>
    <row r="31" spans="1:14" ht="13.5" thickBot="1" x14ac:dyDescent="0.25">
      <c r="A31" s="4"/>
      <c r="B31" s="4">
        <v>17</v>
      </c>
      <c r="C31" s="73"/>
      <c r="D31" s="15">
        <v>55</v>
      </c>
      <c r="E31" s="75"/>
      <c r="J31" s="4"/>
      <c r="K31" s="4"/>
      <c r="N31" s="12"/>
    </row>
    <row r="32" spans="1:14" ht="13.5" thickBot="1" x14ac:dyDescent="0.25">
      <c r="A32" s="4"/>
      <c r="B32" s="4">
        <v>18</v>
      </c>
      <c r="C32" s="62"/>
      <c r="D32" s="15">
        <v>56</v>
      </c>
      <c r="E32" s="82"/>
      <c r="J32" s="4" t="str">
        <f>IF(E35=1,1," ")</f>
        <v xml:space="preserve"> </v>
      </c>
      <c r="K32" s="4"/>
      <c r="N32" s="12"/>
    </row>
    <row r="33" spans="1:14" ht="13.5" thickBot="1" x14ac:dyDescent="0.25">
      <c r="A33" s="4"/>
      <c r="B33" s="4">
        <v>19</v>
      </c>
      <c r="C33" s="68"/>
      <c r="D33" s="15">
        <v>57</v>
      </c>
      <c r="E33" s="84"/>
      <c r="G33" s="15" t="s">
        <v>26</v>
      </c>
      <c r="I33" s="4" t="s">
        <v>27</v>
      </c>
      <c r="J33" s="39"/>
      <c r="K33" s="4"/>
      <c r="N33" s="12"/>
    </row>
    <row r="34" spans="1:14" ht="13.5" thickBot="1" x14ac:dyDescent="0.25">
      <c r="A34" s="4"/>
      <c r="B34" s="4">
        <v>20</v>
      </c>
      <c r="C34" s="74"/>
      <c r="D34" s="15">
        <v>58</v>
      </c>
      <c r="E34" s="84"/>
      <c r="G34" s="4">
        <v>13</v>
      </c>
      <c r="H34" s="4" t="str">
        <f>IF(C27=3,1," ")</f>
        <v xml:space="preserve"> </v>
      </c>
      <c r="I34" s="42" t="s">
        <v>33</v>
      </c>
      <c r="J34" s="39">
        <f>ABS(IMSUB(C41,C40))</f>
        <v>0</v>
      </c>
      <c r="K34" s="4"/>
      <c r="N34" s="12"/>
    </row>
    <row r="35" spans="1:14" ht="13.5" thickBot="1" x14ac:dyDescent="0.25">
      <c r="A35" s="4"/>
      <c r="B35" s="4">
        <v>21</v>
      </c>
      <c r="C35" s="62"/>
      <c r="D35" s="15">
        <v>59</v>
      </c>
      <c r="E35" s="89"/>
      <c r="G35" s="4">
        <v>14</v>
      </c>
      <c r="H35" s="4" t="str">
        <f>IF(C28=3,1," ")</f>
        <v xml:space="preserve"> </v>
      </c>
      <c r="I35" s="42" t="s">
        <v>34</v>
      </c>
      <c r="J35" s="39">
        <f>ABS(IMSUB(C50,E15))</f>
        <v>0</v>
      </c>
      <c r="K35" s="4"/>
    </row>
    <row r="36" spans="1:14" ht="13.5" thickBot="1" x14ac:dyDescent="0.25">
      <c r="A36" s="4"/>
      <c r="B36" s="4">
        <v>22</v>
      </c>
      <c r="C36" s="75"/>
      <c r="D36" s="15">
        <v>60</v>
      </c>
      <c r="E36" s="62"/>
      <c r="G36" s="4">
        <v>24</v>
      </c>
      <c r="H36" s="4" t="str">
        <f>IF(C38=3,1," ")</f>
        <v xml:space="preserve"> </v>
      </c>
      <c r="I36" s="42" t="s">
        <v>35</v>
      </c>
      <c r="J36" s="39">
        <f>ABS(IMSUB(E18,E19))</f>
        <v>0</v>
      </c>
      <c r="K36" s="4"/>
    </row>
    <row r="37" spans="1:14" ht="13.5" thickBot="1" x14ac:dyDescent="0.25">
      <c r="A37" s="4"/>
      <c r="B37" s="4">
        <v>23</v>
      </c>
      <c r="C37" s="70"/>
      <c r="D37" s="4">
        <v>61</v>
      </c>
      <c r="E37" s="90"/>
      <c r="G37" s="4">
        <v>32</v>
      </c>
      <c r="H37" s="4" t="str">
        <f>IF(C46=3,1," ")</f>
        <v xml:space="preserve"> </v>
      </c>
      <c r="I37" s="42" t="s">
        <v>36</v>
      </c>
      <c r="J37" s="39">
        <f>ABS(IMSUB(E21,C23))</f>
        <v>0</v>
      </c>
      <c r="K37" s="4"/>
    </row>
    <row r="38" spans="1:14" ht="13.5" thickBot="1" x14ac:dyDescent="0.25">
      <c r="A38" s="4"/>
      <c r="B38" s="4">
        <v>24</v>
      </c>
      <c r="C38" s="76"/>
      <c r="D38" s="4">
        <v>62</v>
      </c>
      <c r="E38" s="71"/>
      <c r="G38" s="4">
        <v>64</v>
      </c>
      <c r="H38" s="4" t="str">
        <f>IF(E40=3,1," ")</f>
        <v xml:space="preserve"> </v>
      </c>
      <c r="I38" s="42" t="s">
        <v>37</v>
      </c>
      <c r="J38" s="39">
        <f>ABS(IMSUB(E22,E41))</f>
        <v>0</v>
      </c>
      <c r="K38" s="4"/>
    </row>
    <row r="39" spans="1:14" ht="13.5" thickBot="1" x14ac:dyDescent="0.25">
      <c r="A39" s="4"/>
      <c r="B39" s="4">
        <v>25</v>
      </c>
      <c r="C39" s="62"/>
      <c r="D39" s="4">
        <v>63</v>
      </c>
      <c r="E39" s="87"/>
      <c r="G39" s="4">
        <v>68</v>
      </c>
      <c r="H39" s="4" t="str">
        <f>IF(E44=3,1," ")</f>
        <v xml:space="preserve"> </v>
      </c>
      <c r="I39" s="42" t="s">
        <v>38</v>
      </c>
      <c r="J39" s="39">
        <f>ABS(IMSUB(E23,E34))</f>
        <v>0</v>
      </c>
      <c r="K39" s="4"/>
    </row>
    <row r="40" spans="1:14" ht="13.5" thickBot="1" x14ac:dyDescent="0.25">
      <c r="A40" s="4"/>
      <c r="B40" s="4">
        <v>26</v>
      </c>
      <c r="C40" s="77"/>
      <c r="D40" s="4">
        <v>64</v>
      </c>
      <c r="E40" s="91"/>
      <c r="G40" s="4">
        <v>71</v>
      </c>
      <c r="H40" s="4" t="str">
        <f>IF(E47=3,1," ")</f>
        <v xml:space="preserve"> </v>
      </c>
      <c r="I40" s="42" t="s">
        <v>39</v>
      </c>
      <c r="J40" s="39">
        <f>ABS(IMSUB(E24,E42))</f>
        <v>0</v>
      </c>
      <c r="K40" s="4"/>
    </row>
    <row r="41" spans="1:14" ht="13.5" thickBot="1" x14ac:dyDescent="0.25">
      <c r="A41" s="4"/>
      <c r="B41" s="4">
        <v>27</v>
      </c>
      <c r="C41" s="78"/>
      <c r="D41" s="4">
        <v>65</v>
      </c>
      <c r="E41" s="92"/>
      <c r="G41" s="4">
        <v>74</v>
      </c>
      <c r="H41" s="4" t="str">
        <f>IF(E50=3,1," ")</f>
        <v xml:space="preserve"> </v>
      </c>
      <c r="I41" s="42" t="s">
        <v>40</v>
      </c>
      <c r="J41" s="39">
        <f>ABS(IMSUB(E31,E33))</f>
        <v>0</v>
      </c>
      <c r="K41" s="4"/>
    </row>
    <row r="42" spans="1:14" ht="13.5" thickBot="1" x14ac:dyDescent="0.25">
      <c r="A42" s="4"/>
      <c r="B42" s="4">
        <v>28</v>
      </c>
      <c r="C42" s="62"/>
      <c r="D42" s="4">
        <v>66</v>
      </c>
      <c r="E42" s="61"/>
      <c r="G42" s="4">
        <v>75</v>
      </c>
      <c r="H42" s="4" t="str">
        <f>IF(E51=3,1," ")</f>
        <v xml:space="preserve"> </v>
      </c>
      <c r="I42" s="42" t="s">
        <v>41</v>
      </c>
      <c r="J42" s="39">
        <f>ABS(IMSUB(E33,E22))</f>
        <v>0</v>
      </c>
      <c r="K42" s="4"/>
    </row>
    <row r="43" spans="1:14" ht="13.5" thickBot="1" x14ac:dyDescent="0.25">
      <c r="A43" s="4"/>
      <c r="B43" s="4">
        <v>29</v>
      </c>
      <c r="C43" s="70"/>
      <c r="D43" s="4">
        <v>67</v>
      </c>
      <c r="E43" s="93"/>
      <c r="H43" s="4" t="str">
        <f>IF(E16=3,1," ")</f>
        <v xml:space="preserve"> </v>
      </c>
      <c r="I43" s="42" t="s">
        <v>42</v>
      </c>
      <c r="J43" s="39">
        <f>ABS(IMSUB(E45,E41))</f>
        <v>0</v>
      </c>
      <c r="K43" s="4"/>
    </row>
    <row r="44" spans="1:14" ht="13.5" thickBot="1" x14ac:dyDescent="0.25">
      <c r="A44" s="4"/>
      <c r="B44" s="4">
        <v>30</v>
      </c>
      <c r="C44" s="76"/>
      <c r="D44" s="4">
        <v>68</v>
      </c>
      <c r="E44" s="94"/>
      <c r="J44" s="4"/>
      <c r="K44" s="4"/>
    </row>
    <row r="45" spans="1:14" ht="13.5" thickBot="1" x14ac:dyDescent="0.25">
      <c r="A45" s="4"/>
      <c r="B45" s="4">
        <v>31</v>
      </c>
      <c r="C45" s="79"/>
      <c r="D45" s="4">
        <v>69</v>
      </c>
      <c r="E45" s="67"/>
      <c r="J45" s="4"/>
      <c r="K45" s="4"/>
    </row>
    <row r="46" spans="1:14" ht="13.5" thickBot="1" x14ac:dyDescent="0.25">
      <c r="A46" s="4"/>
      <c r="B46" s="4">
        <v>32</v>
      </c>
      <c r="C46" s="71"/>
      <c r="D46" s="4">
        <v>70</v>
      </c>
      <c r="E46" s="68"/>
      <c r="J46" s="4"/>
      <c r="K46" s="4"/>
    </row>
    <row r="47" spans="1:14" ht="13.5" thickBot="1" x14ac:dyDescent="0.25">
      <c r="A47" s="4"/>
      <c r="B47" s="4">
        <v>33</v>
      </c>
      <c r="C47" s="80"/>
      <c r="D47" s="4">
        <v>71</v>
      </c>
      <c r="E47" s="95"/>
      <c r="G47" s="15" t="s">
        <v>29</v>
      </c>
      <c r="H47" s="40">
        <f>SUM(H15:H17)+SUM(H19:H23)</f>
        <v>0</v>
      </c>
      <c r="J47" s="4"/>
      <c r="K47" s="4"/>
    </row>
    <row r="48" spans="1:14" ht="13.5" thickBot="1" x14ac:dyDescent="0.25">
      <c r="A48" s="4"/>
      <c r="B48" s="4">
        <v>34</v>
      </c>
      <c r="C48" s="68"/>
      <c r="D48" s="4">
        <v>72</v>
      </c>
      <c r="E48" s="61"/>
      <c r="G48" s="44" t="s">
        <v>28</v>
      </c>
      <c r="H48" s="40">
        <f>SUM(C15:C52)+SUM(E15:E49)</f>
        <v>0</v>
      </c>
      <c r="J48" s="4"/>
      <c r="K48" s="4"/>
    </row>
    <row r="49" spans="1:11" ht="13.5" thickBot="1" x14ac:dyDescent="0.25">
      <c r="A49" s="4"/>
      <c r="B49" s="4">
        <v>35</v>
      </c>
      <c r="C49" s="81"/>
      <c r="D49" s="4">
        <v>73</v>
      </c>
      <c r="E49" s="96"/>
      <c r="G49" s="41" t="s">
        <v>28</v>
      </c>
      <c r="H49" s="45">
        <f>H18+H24</f>
        <v>0</v>
      </c>
      <c r="J49" s="4"/>
      <c r="K49" s="4"/>
    </row>
    <row r="50" spans="1:11" ht="13.5" thickBot="1" x14ac:dyDescent="0.25">
      <c r="A50" s="4"/>
      <c r="B50" s="15">
        <v>36</v>
      </c>
      <c r="C50" s="75"/>
      <c r="D50" s="4">
        <v>74</v>
      </c>
      <c r="E50" s="97"/>
      <c r="J50" s="4"/>
      <c r="K50" s="4"/>
    </row>
    <row r="51" spans="1:11" ht="13.5" thickBot="1" x14ac:dyDescent="0.25">
      <c r="A51" s="4"/>
      <c r="B51" s="15">
        <v>37</v>
      </c>
      <c r="C51" s="82"/>
      <c r="D51" s="4">
        <v>75</v>
      </c>
      <c r="E51" s="97"/>
      <c r="J51" s="4"/>
      <c r="K51" s="4"/>
    </row>
    <row r="52" spans="1:11" ht="13.5" thickBot="1" x14ac:dyDescent="0.25">
      <c r="A52" s="4"/>
      <c r="B52" s="15">
        <v>38</v>
      </c>
      <c r="C52" s="83"/>
      <c r="J52" s="4"/>
      <c r="K52" s="4"/>
    </row>
    <row r="53" spans="1:11" x14ac:dyDescent="0.2">
      <c r="B53" s="4"/>
      <c r="C53" s="4"/>
      <c r="J53" s="4"/>
      <c r="K53" s="4"/>
    </row>
    <row r="54" spans="1:11" hidden="1" x14ac:dyDescent="0.2">
      <c r="B54" s="4"/>
      <c r="C54" s="4"/>
      <c r="J54" s="4"/>
      <c r="K54" s="4"/>
    </row>
    <row r="55" spans="1:11" hidden="1" x14ac:dyDescent="0.2">
      <c r="B55" s="4"/>
      <c r="C55" s="4"/>
      <c r="K55" s="4"/>
    </row>
    <row r="56" spans="1:11" hidden="1" x14ac:dyDescent="0.2">
      <c r="B56" s="4"/>
      <c r="C56" s="4"/>
      <c r="K56" s="4"/>
    </row>
    <row r="57" spans="1:11" hidden="1" x14ac:dyDescent="0.2">
      <c r="B57" s="4"/>
      <c r="C57" s="4"/>
      <c r="K57" s="1"/>
    </row>
    <row r="58" spans="1:11" hidden="1" x14ac:dyDescent="0.2">
      <c r="B58" s="4"/>
      <c r="C58" s="4"/>
      <c r="K58" s="1"/>
    </row>
    <row r="59" spans="1:11" hidden="1" x14ac:dyDescent="0.2">
      <c r="B59" s="4"/>
      <c r="C59" s="4"/>
      <c r="K59" s="1"/>
    </row>
    <row r="60" spans="1:11" hidden="1" x14ac:dyDescent="0.2">
      <c r="B60" s="4"/>
      <c r="C60" s="4"/>
      <c r="K60" s="1"/>
    </row>
    <row r="61" spans="1:11" hidden="1" x14ac:dyDescent="0.2">
      <c r="B61" s="4"/>
      <c r="C61" s="4"/>
    </row>
    <row r="62" spans="1:11" hidden="1" x14ac:dyDescent="0.2">
      <c r="B62" s="4"/>
      <c r="C62" s="4"/>
    </row>
    <row r="63" spans="1:11" hidden="1" x14ac:dyDescent="0.2">
      <c r="B63" s="4"/>
      <c r="C63" s="4"/>
    </row>
    <row r="64" spans="1:11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</sheetData>
  <sheetProtection password="CD82" sheet="1" objects="1" scenarios="1"/>
  <mergeCells count="6">
    <mergeCell ref="D7:F7"/>
    <mergeCell ref="D8:F8"/>
    <mergeCell ref="H4:J4"/>
    <mergeCell ref="D5:F5"/>
    <mergeCell ref="D6:F6"/>
    <mergeCell ref="H5:J5"/>
  </mergeCells>
  <dataValidations count="1">
    <dataValidation type="whole" allowBlank="1" showInputMessage="1" showErrorMessage="1" errorTitle="Ongeldige invoer" error="De ingevoerde waarde dient 1, 2 of 3 te zijn." sqref="C15:C52 E15:E51">
      <formula1>1</formula1>
      <formula2>3</formula2>
    </dataValidation>
  </dataValidations>
  <hyperlinks>
    <hyperlink ref="H4:J4" r:id="rId1" display="www.nahadvies.nl"/>
    <hyperlink ref="H5:J5" r:id="rId2" display="Powered by Pluryn"/>
  </hyperlinks>
  <pageMargins left="0.70866141732283472" right="0.70866141732283472" top="0.74803149606299213" bottom="0.74803149606299213" header="0.31496062992125984" footer="0.31496062992125984"/>
  <pageSetup paperSize="9" scale="82" orientation="portrait" r:id="rId3"/>
  <headerFooter>
    <oddHeader>&amp;C&amp;K00-041BRIEF Scorehulp Leerkrachtvragenlijst versie 1.3 - Rémy Antonides</oddHeader>
    <oddFooter xml:space="preserve">&amp;C&amp;K00-048Vragen, opmerkingen, suggesties of correcties zijn welkom via info@nahadvies.nl </oddFoot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Stichting Reinaerde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Rémy</dc:creator>
  <cp:lastModifiedBy>Antonides, Rémy</cp:lastModifiedBy>
  <cp:lastPrinted>2012-08-20T13:15:35Z</cp:lastPrinted>
  <dcterms:created xsi:type="dcterms:W3CDTF">2011-09-29T09:41:27Z</dcterms:created>
  <dcterms:modified xsi:type="dcterms:W3CDTF">2015-01-19T14:01:02Z</dcterms:modified>
</cp:coreProperties>
</file>